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rsakova.ng\Desktop\Новая папка\Новая папка\"/>
    </mc:Choice>
  </mc:AlternateContent>
  <xr:revisionPtr revIDLastSave="0" documentId="13_ncr:1_{327CCCE7-4BC7-4607-850E-EA6C54DE6DA4}" xr6:coauthVersionLast="46" xr6:coauthVersionMax="46" xr10:uidLastSave="{00000000-0000-0000-0000-000000000000}"/>
  <bookViews>
    <workbookView xWindow="-120" yWindow="-120" windowWidth="29040" windowHeight="15840" tabRatio="942" xr2:uid="{00000000-000D-0000-FFFF-FFFF00000000}"/>
  </bookViews>
  <sheets>
    <sheet name="смета" sheetId="31" r:id="rId1"/>
  </sheets>
  <definedNames>
    <definedName name="_xlnm.Print_Titles" localSheetId="0">смета!#REF!</definedName>
    <definedName name="_xlnm.Print_Area" localSheetId="0">смета!$A$1:$I$226</definedName>
  </definedNames>
  <calcPr calcId="181029"/>
</workbook>
</file>

<file path=xl/calcChain.xml><?xml version="1.0" encoding="utf-8"?>
<calcChain xmlns="http://schemas.openxmlformats.org/spreadsheetml/2006/main">
  <c r="I142" i="31" l="1"/>
  <c r="I141" i="31" s="1"/>
  <c r="I140" i="31" s="1"/>
  <c r="I139" i="31" s="1"/>
  <c r="I138" i="31" s="1"/>
  <c r="H142" i="31"/>
  <c r="H141" i="31" s="1"/>
  <c r="H140" i="31" s="1"/>
  <c r="H139" i="31" s="1"/>
  <c r="H138" i="31" s="1"/>
  <c r="G142" i="31"/>
  <c r="G141" i="31" s="1"/>
  <c r="G140" i="31" s="1"/>
  <c r="G139" i="31" s="1"/>
  <c r="G138" i="31" s="1"/>
  <c r="H73" i="31"/>
  <c r="I71" i="31"/>
  <c r="H71" i="31"/>
  <c r="G71" i="31"/>
  <c r="I173" i="31" l="1"/>
  <c r="I172" i="31" s="1"/>
  <c r="I171" i="31" s="1"/>
  <c r="I170" i="31" s="1"/>
  <c r="I169" i="31" s="1"/>
  <c r="H173" i="31"/>
  <c r="H172" i="31" s="1"/>
  <c r="H171" i="31" s="1"/>
  <c r="H170" i="31" s="1"/>
  <c r="H169" i="31" s="1"/>
  <c r="G173" i="31"/>
  <c r="G172" i="31" s="1"/>
  <c r="G171" i="31" s="1"/>
  <c r="G170" i="31" s="1"/>
  <c r="G169" i="31" s="1"/>
  <c r="I136" i="31"/>
  <c r="I135" i="31" s="1"/>
  <c r="I134" i="31" s="1"/>
  <c r="I133" i="31" s="1"/>
  <c r="I132" i="31" s="1"/>
  <c r="H136" i="31"/>
  <c r="H135" i="31" s="1"/>
  <c r="H134" i="31" s="1"/>
  <c r="H133" i="31" s="1"/>
  <c r="H132" i="31" s="1"/>
  <c r="G136" i="31"/>
  <c r="G135" i="31" s="1"/>
  <c r="G134" i="31" s="1"/>
  <c r="G133" i="31" s="1"/>
  <c r="G132" i="31" s="1"/>
  <c r="I130" i="31"/>
  <c r="I129" i="31" s="1"/>
  <c r="I128" i="31" s="1"/>
  <c r="I127" i="31" s="1"/>
  <c r="I126" i="31" s="1"/>
  <c r="H130" i="31"/>
  <c r="H129" i="31" s="1"/>
  <c r="H128" i="31" s="1"/>
  <c r="H127" i="31" s="1"/>
  <c r="H126" i="31" s="1"/>
  <c r="G130" i="31"/>
  <c r="G129" i="31" s="1"/>
  <c r="G128" i="31" s="1"/>
  <c r="G127" i="31" s="1"/>
  <c r="G126" i="31" s="1"/>
  <c r="G124" i="31"/>
  <c r="G123" i="31" s="1"/>
  <c r="G122" i="31" s="1"/>
  <c r="G121" i="31" s="1"/>
  <c r="G120" i="31" s="1"/>
  <c r="I124" i="31"/>
  <c r="I123" i="31" s="1"/>
  <c r="I122" i="31" s="1"/>
  <c r="I121" i="31" s="1"/>
  <c r="I120" i="31" s="1"/>
  <c r="H124" i="31"/>
  <c r="H123" i="31" s="1"/>
  <c r="H122" i="31" s="1"/>
  <c r="H121" i="31" s="1"/>
  <c r="H120" i="31" s="1"/>
  <c r="G88" i="31"/>
  <c r="G87" i="31" s="1"/>
  <c r="I92" i="31"/>
  <c r="H92" i="31"/>
  <c r="G92" i="31"/>
  <c r="I90" i="31"/>
  <c r="H90" i="31"/>
  <c r="G90" i="31"/>
  <c r="I88" i="31"/>
  <c r="I87" i="31" s="1"/>
  <c r="H88" i="31"/>
  <c r="H87" i="31" s="1"/>
  <c r="I208" i="31"/>
  <c r="H208" i="31"/>
  <c r="I206" i="31"/>
  <c r="H206" i="31"/>
  <c r="I198" i="31"/>
  <c r="H198" i="31"/>
  <c r="I196" i="31"/>
  <c r="H196" i="31"/>
  <c r="I190" i="31"/>
  <c r="I189" i="31" s="1"/>
  <c r="I188" i="31" s="1"/>
  <c r="I187" i="31" s="1"/>
  <c r="I186" i="31" s="1"/>
  <c r="I185" i="31" s="1"/>
  <c r="H190" i="31"/>
  <c r="H189" i="31" s="1"/>
  <c r="H188" i="31" s="1"/>
  <c r="H187" i="31" s="1"/>
  <c r="H186" i="31" s="1"/>
  <c r="H185" i="31" s="1"/>
  <c r="I183" i="31"/>
  <c r="H183" i="31"/>
  <c r="I181" i="31"/>
  <c r="H181" i="31"/>
  <c r="I167" i="31"/>
  <c r="I166" i="31" s="1"/>
  <c r="I165" i="31" s="1"/>
  <c r="I164" i="31" s="1"/>
  <c r="I163" i="31" s="1"/>
  <c r="H167" i="31"/>
  <c r="H166" i="31" s="1"/>
  <c r="H165" i="31" s="1"/>
  <c r="H164" i="31" s="1"/>
  <c r="H163" i="31" s="1"/>
  <c r="I161" i="31"/>
  <c r="I160" i="31" s="1"/>
  <c r="I159" i="31" s="1"/>
  <c r="I158" i="31" s="1"/>
  <c r="I157" i="31" s="1"/>
  <c r="H161" i="31"/>
  <c r="H160" i="31" s="1"/>
  <c r="H159" i="31" s="1"/>
  <c r="H158" i="31" s="1"/>
  <c r="H157" i="31" s="1"/>
  <c r="I155" i="31"/>
  <c r="I154" i="31" s="1"/>
  <c r="I153" i="31" s="1"/>
  <c r="I152" i="31" s="1"/>
  <c r="H155" i="31"/>
  <c r="H154" i="31" s="1"/>
  <c r="H153" i="31" s="1"/>
  <c r="H152" i="31" s="1"/>
  <c r="I150" i="31"/>
  <c r="H150" i="31"/>
  <c r="I148" i="31"/>
  <c r="H148" i="31"/>
  <c r="I118" i="31"/>
  <c r="H118" i="31"/>
  <c r="I116" i="31"/>
  <c r="H116" i="31"/>
  <c r="I114" i="31"/>
  <c r="H114" i="31"/>
  <c r="I112" i="31"/>
  <c r="H112" i="31"/>
  <c r="I110" i="31"/>
  <c r="I109" i="31" s="1"/>
  <c r="H110" i="31"/>
  <c r="H109" i="31" s="1"/>
  <c r="I108" i="31"/>
  <c r="H108" i="31"/>
  <c r="I105" i="31"/>
  <c r="I104" i="31" s="1"/>
  <c r="I103" i="31" s="1"/>
  <c r="I102" i="31" s="1"/>
  <c r="I101" i="31" s="1"/>
  <c r="I100" i="31" s="1"/>
  <c r="I99" i="31" s="1"/>
  <c r="H105" i="31"/>
  <c r="H104" i="31" s="1"/>
  <c r="H103" i="31" s="1"/>
  <c r="H102" i="31" s="1"/>
  <c r="H101" i="31" s="1"/>
  <c r="H100" i="31" s="1"/>
  <c r="H99" i="31" s="1"/>
  <c r="I97" i="31"/>
  <c r="I96" i="31" s="1"/>
  <c r="I95" i="31" s="1"/>
  <c r="I94" i="31" s="1"/>
  <c r="H97" i="31"/>
  <c r="H96" i="31" s="1"/>
  <c r="H95" i="31" s="1"/>
  <c r="H94" i="31" s="1"/>
  <c r="I84" i="31"/>
  <c r="I83" i="31" s="1"/>
  <c r="I82" i="31" s="1"/>
  <c r="H84" i="31"/>
  <c r="H83" i="31" s="1"/>
  <c r="H82" i="31" s="1"/>
  <c r="I80" i="31"/>
  <c r="H80" i="31"/>
  <c r="I78" i="31"/>
  <c r="H78" i="31"/>
  <c r="I77" i="31"/>
  <c r="H77" i="31"/>
  <c r="I75" i="31"/>
  <c r="H75" i="31"/>
  <c r="H70" i="31" s="1"/>
  <c r="I73" i="31"/>
  <c r="I68" i="31"/>
  <c r="H68" i="31"/>
  <c r="I65" i="31"/>
  <c r="H65" i="31"/>
  <c r="I63" i="31"/>
  <c r="H63" i="31"/>
  <c r="I61" i="31"/>
  <c r="H61" i="31"/>
  <c r="I57" i="31"/>
  <c r="H57" i="31"/>
  <c r="I55" i="31"/>
  <c r="I52" i="31" s="1"/>
  <c r="I51" i="31" s="1"/>
  <c r="H55" i="31"/>
  <c r="H52" i="31" s="1"/>
  <c r="H51" i="31" s="1"/>
  <c r="I53" i="31"/>
  <c r="H53" i="31"/>
  <c r="I45" i="31"/>
  <c r="I44" i="31" s="1"/>
  <c r="I43" i="31" s="1"/>
  <c r="I42" i="31" s="1"/>
  <c r="I41" i="31" s="1"/>
  <c r="I40" i="31" s="1"/>
  <c r="I39" i="31" s="1"/>
  <c r="H45" i="31"/>
  <c r="H44" i="31" s="1"/>
  <c r="H43" i="31" s="1"/>
  <c r="H42" i="31" s="1"/>
  <c r="H41" i="31" s="1"/>
  <c r="H40" i="31" s="1"/>
  <c r="H39" i="31" s="1"/>
  <c r="I37" i="31"/>
  <c r="I36" i="31" s="1"/>
  <c r="I35" i="31" s="1"/>
  <c r="I34" i="31" s="1"/>
  <c r="H37" i="31"/>
  <c r="H36" i="31" s="1"/>
  <c r="H35" i="31" s="1"/>
  <c r="H34" i="31" s="1"/>
  <c r="I32" i="31"/>
  <c r="I31" i="31" s="1"/>
  <c r="I30" i="31" s="1"/>
  <c r="I29" i="31" s="1"/>
  <c r="H32" i="31"/>
  <c r="H31" i="31" s="1"/>
  <c r="H30" i="31" s="1"/>
  <c r="H29" i="31" s="1"/>
  <c r="I70" i="31" l="1"/>
  <c r="H195" i="31"/>
  <c r="H194" i="31" s="1"/>
  <c r="H193" i="31" s="1"/>
  <c r="H192" i="31" s="1"/>
  <c r="H115" i="31"/>
  <c r="I195" i="31"/>
  <c r="I194" i="31" s="1"/>
  <c r="I193" i="31" s="1"/>
  <c r="I192" i="31" s="1"/>
  <c r="H89" i="31"/>
  <c r="H60" i="31"/>
  <c r="H59" i="31" s="1"/>
  <c r="I205" i="31"/>
  <c r="I204" i="31" s="1"/>
  <c r="I203" i="31" s="1"/>
  <c r="I202" i="31" s="1"/>
  <c r="I201" i="31" s="1"/>
  <c r="I200" i="31" s="1"/>
  <c r="I180" i="31"/>
  <c r="I179" i="31" s="1"/>
  <c r="I178" i="31" s="1"/>
  <c r="I177" i="31" s="1"/>
  <c r="I176" i="31" s="1"/>
  <c r="I175" i="31" s="1"/>
  <c r="H180" i="31"/>
  <c r="H179" i="31" s="1"/>
  <c r="H178" i="31" s="1"/>
  <c r="H177" i="31" s="1"/>
  <c r="H176" i="31" s="1"/>
  <c r="H175" i="31" s="1"/>
  <c r="I147" i="31"/>
  <c r="I146" i="31" s="1"/>
  <c r="I145" i="31" s="1"/>
  <c r="I144" i="31" s="1"/>
  <c r="H147" i="31"/>
  <c r="H146" i="31" s="1"/>
  <c r="H145" i="31" s="1"/>
  <c r="H144" i="31" s="1"/>
  <c r="I89" i="31"/>
  <c r="I107" i="31"/>
  <c r="I115" i="31"/>
  <c r="G89" i="31"/>
  <c r="I60" i="31"/>
  <c r="I59" i="31" s="1"/>
  <c r="H67" i="31"/>
  <c r="H50" i="31" s="1"/>
  <c r="H49" i="31" s="1"/>
  <c r="H205" i="31"/>
  <c r="H204" i="31" s="1"/>
  <c r="H203" i="31" s="1"/>
  <c r="H202" i="31" s="1"/>
  <c r="H201" i="31" s="1"/>
  <c r="H200" i="31" s="1"/>
  <c r="H107" i="31"/>
  <c r="I86" i="31"/>
  <c r="H86" i="31"/>
  <c r="I67" i="31"/>
  <c r="I50" i="31" s="1"/>
  <c r="I49" i="31" s="1"/>
  <c r="H28" i="31"/>
  <c r="H27" i="31" s="1"/>
  <c r="H26" i="31" s="1"/>
  <c r="I28" i="31"/>
  <c r="I27" i="31" s="1"/>
  <c r="I26" i="31" s="1"/>
  <c r="G155" i="31"/>
  <c r="G154" i="31" s="1"/>
  <c r="G153" i="31" s="1"/>
  <c r="G152" i="31" s="1"/>
  <c r="G198" i="31"/>
  <c r="G161" i="31"/>
  <c r="G160" i="31" s="1"/>
  <c r="G159" i="31" s="1"/>
  <c r="G158" i="31" s="1"/>
  <c r="G157" i="31" s="1"/>
  <c r="G148" i="31"/>
  <c r="G114" i="31"/>
  <c r="G112" i="31"/>
  <c r="G97" i="31"/>
  <c r="G96" i="31" s="1"/>
  <c r="G65" i="31"/>
  <c r="G57" i="31"/>
  <c r="G55" i="31"/>
  <c r="G52" i="31" s="1"/>
  <c r="G51" i="31" s="1"/>
  <c r="G32" i="31"/>
  <c r="G31" i="31" s="1"/>
  <c r="G30" i="31" s="1"/>
  <c r="G29" i="31" s="1"/>
  <c r="G208" i="31"/>
  <c r="G206" i="31"/>
  <c r="G196" i="31"/>
  <c r="G190" i="31"/>
  <c r="G189" i="31" s="1"/>
  <c r="G188" i="31" s="1"/>
  <c r="G187" i="31" s="1"/>
  <c r="G186" i="31" s="1"/>
  <c r="G185" i="31" s="1"/>
  <c r="G183" i="31"/>
  <c r="G181" i="31"/>
  <c r="G167" i="31"/>
  <c r="G166" i="31" s="1"/>
  <c r="G165" i="31" s="1"/>
  <c r="G164" i="31" s="1"/>
  <c r="G163" i="31" s="1"/>
  <c r="G150" i="31"/>
  <c r="G118" i="31"/>
  <c r="G110" i="31"/>
  <c r="G109" i="31" s="1"/>
  <c r="G108" i="31"/>
  <c r="G105" i="31"/>
  <c r="G104" i="31" s="1"/>
  <c r="G103" i="31" s="1"/>
  <c r="G102" i="31" s="1"/>
  <c r="G101" i="31" s="1"/>
  <c r="G100" i="31" s="1"/>
  <c r="G99" i="31" s="1"/>
  <c r="G84" i="31"/>
  <c r="G83" i="31" s="1"/>
  <c r="G82" i="31" s="1"/>
  <c r="G80" i="31"/>
  <c r="G78" i="31"/>
  <c r="G77" i="31"/>
  <c r="G75" i="31"/>
  <c r="G68" i="31"/>
  <c r="G63" i="31"/>
  <c r="G61" i="31"/>
  <c r="G53" i="31"/>
  <c r="G45" i="31"/>
  <c r="G44" i="31" s="1"/>
  <c r="G43" i="31" s="1"/>
  <c r="G42" i="31" s="1"/>
  <c r="G41" i="31" s="1"/>
  <c r="G40" i="31" s="1"/>
  <c r="G39" i="31" s="1"/>
  <c r="G37" i="31"/>
  <c r="G36" i="31" s="1"/>
  <c r="G35" i="31" s="1"/>
  <c r="G34" i="31" s="1"/>
  <c r="I48" i="31" l="1"/>
  <c r="I47" i="31" s="1"/>
  <c r="H48" i="31"/>
  <c r="H47" i="31" s="1"/>
  <c r="G95" i="31"/>
  <c r="G94" i="31" s="1"/>
  <c r="G86" i="31" s="1"/>
  <c r="G180" i="31"/>
  <c r="G179" i="31" s="1"/>
  <c r="G178" i="31" s="1"/>
  <c r="G177" i="31" s="1"/>
  <c r="G176" i="31" s="1"/>
  <c r="G175" i="31" s="1"/>
  <c r="G116" i="31"/>
  <c r="G115" i="31" s="1"/>
  <c r="G73" i="31"/>
  <c r="G70" i="31" s="1"/>
  <c r="G67" i="31" s="1"/>
  <c r="G50" i="31" s="1"/>
  <c r="G49" i="31" s="1"/>
  <c r="G107" i="31"/>
  <c r="G28" i="31"/>
  <c r="G27" i="31" s="1"/>
  <c r="G26" i="31" s="1"/>
  <c r="G195" i="31"/>
  <c r="G194" i="31" s="1"/>
  <c r="G193" i="31" s="1"/>
  <c r="G192" i="31" s="1"/>
  <c r="G205" i="31"/>
  <c r="G204" i="31" s="1"/>
  <c r="G203" i="31" s="1"/>
  <c r="G202" i="31" s="1"/>
  <c r="G201" i="31" s="1"/>
  <c r="G200" i="31" s="1"/>
  <c r="G147" i="31"/>
  <c r="G146" i="31" s="1"/>
  <c r="G145" i="31" s="1"/>
  <c r="G144" i="31" s="1"/>
  <c r="G60" i="31"/>
  <c r="G59" i="31" s="1"/>
  <c r="G48" i="31" l="1"/>
  <c r="I25" i="31"/>
  <c r="I210" i="31" s="1"/>
  <c r="G47" i="31" l="1"/>
  <c r="G25" i="31" s="1"/>
  <c r="G210" i="31" s="1"/>
  <c r="H25" i="31"/>
  <c r="H210" i="31" s="1"/>
</calcChain>
</file>

<file path=xl/sharedStrings.xml><?xml version="1.0" encoding="utf-8"?>
<sst xmlns="http://schemas.openxmlformats.org/spreadsheetml/2006/main" count="724" uniqueCount="212">
  <si>
    <t>2</t>
  </si>
  <si>
    <t>3</t>
  </si>
  <si>
    <t>4</t>
  </si>
  <si>
    <t>6</t>
  </si>
  <si>
    <t>5</t>
  </si>
  <si>
    <t>1</t>
  </si>
  <si>
    <t>Наименование показателя</t>
  </si>
  <si>
    <t>200</t>
  </si>
  <si>
    <t xml:space="preserve">               </t>
  </si>
  <si>
    <t>111</t>
  </si>
  <si>
    <t>07</t>
  </si>
  <si>
    <t>100</t>
  </si>
  <si>
    <t>112</t>
  </si>
  <si>
    <t>Закупка товаров, работ и услуг в сфере информационных технологий</t>
  </si>
  <si>
    <t>242</t>
  </si>
  <si>
    <t>244</t>
  </si>
  <si>
    <t>ИТОГО:</t>
  </si>
  <si>
    <t>Уплата налогов, сборов и иных платежей</t>
  </si>
  <si>
    <t>850</t>
  </si>
  <si>
    <t>02</t>
  </si>
  <si>
    <t>Прочая закупка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</si>
  <si>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</si>
  <si>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110</t>
  </si>
  <si>
    <t>Расходы на выплаты персоналу казенных учреждений</t>
  </si>
  <si>
    <t>Фонд оплаты труда казенных учреждений и страховые взносы</t>
  </si>
  <si>
    <t>Общее образование</t>
  </si>
  <si>
    <t>240</t>
  </si>
  <si>
    <t>Иные закупки товаров,работ и услуг для государственных нужд</t>
  </si>
  <si>
    <t xml:space="preserve">Расходы на выплату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 </t>
  </si>
  <si>
    <t xml:space="preserve">Уплата прочих  налогов, сборов и иных платежей </t>
  </si>
  <si>
    <t>Социальное обеспечение населения</t>
  </si>
  <si>
    <t>800</t>
  </si>
  <si>
    <t xml:space="preserve"> (подпись)</t>
  </si>
  <si>
    <t>Основное мероприятие: Обеспечение питанием обучающихся из малоимущих и многодетных семей</t>
  </si>
  <si>
    <t>Иные закупки товаров, работ и услуг для государственных нужд</t>
  </si>
  <si>
    <t>Молодёжная политика и оздоровление детей</t>
  </si>
  <si>
    <t>Иные выплаты персоналу казённых учреждений, за исключением фонда оплаты труда</t>
  </si>
  <si>
    <t xml:space="preserve"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  </t>
  </si>
  <si>
    <t>Иные бюджетные ассигнования</t>
  </si>
  <si>
    <t>8400000000</t>
  </si>
  <si>
    <t>8420000000</t>
  </si>
  <si>
    <t>8420400000</t>
  </si>
  <si>
    <t>8420473020</t>
  </si>
  <si>
    <t>8440000000</t>
  </si>
  <si>
    <t>8440400000</t>
  </si>
  <si>
    <t>8420100000</t>
  </si>
  <si>
    <t>8420119999</t>
  </si>
  <si>
    <t>8440200000</t>
  </si>
  <si>
    <t>8440219999</t>
  </si>
  <si>
    <t xml:space="preserve">Реализация направлений расходов основного мероприятия, подпрограммы муниципальной программы, а также по непрограммным направлениям расходов </t>
  </si>
  <si>
    <t>КОДЫ</t>
  </si>
  <si>
    <t>Дата</t>
  </si>
  <si>
    <t>по ОКПО</t>
  </si>
  <si>
    <t>по ОКЕИ</t>
  </si>
  <si>
    <t>8440473050</t>
  </si>
  <si>
    <t>243</t>
  </si>
  <si>
    <t>119</t>
  </si>
  <si>
    <t>Закупка товаров,работ и услуг в целях капитального ремонта государственного (муниципального) имущества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</si>
  <si>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</si>
  <si>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Уплата иных платежей</t>
  </si>
  <si>
    <t>Основное мероприятие: Обеспечение деятельности муниципальных учреждений общего образования</t>
  </si>
  <si>
    <t>Реализация направлений расходов основного мероприятия, подпрограммы муниципальной программы, а также по непрограммным направлениям расходов</t>
  </si>
  <si>
    <t>852</t>
  </si>
  <si>
    <t>853</t>
  </si>
  <si>
    <t>Выравнивание обеспеченности муниципальных образований Иркутской области по реализации ими их отдельных расходных обязательств</t>
  </si>
  <si>
    <t>Основное мероприятие: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</si>
  <si>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8500000000</t>
  </si>
  <si>
    <t>8520000000</t>
  </si>
  <si>
    <t>Основное мероприятие: Проведение мероприятий, направленных на здоровый образ жизни</t>
  </si>
  <si>
    <t>8520300000</t>
  </si>
  <si>
    <t>8520319999</t>
  </si>
  <si>
    <t>Молодежная политика и оздоровление детей</t>
  </si>
  <si>
    <t>целевой статьи</t>
  </si>
  <si>
    <t>вида расхода</t>
  </si>
  <si>
    <t>10</t>
  </si>
  <si>
    <t>03</t>
  </si>
  <si>
    <t>8450000000</t>
  </si>
  <si>
    <t>8450100000</t>
  </si>
  <si>
    <t>Основное мероприятие:Обеспечение комплексной безопасности на обьектах образования</t>
  </si>
  <si>
    <t>8450119999</t>
  </si>
  <si>
    <t>Другие вопросы в области образования</t>
  </si>
  <si>
    <t>09</t>
  </si>
  <si>
    <t>8440119999</t>
  </si>
  <si>
    <t>Исполнение  судебных актов РФ и мировых соглашений по возмещению вреда причинненого в результате незаконных действий(бездействия) органов госуд.власти(государственных органов)местного самоуправления либо должныстных лиц этихорганов,а также в результате деятельности казенных учреждении.</t>
  </si>
  <si>
    <t>831</t>
  </si>
  <si>
    <t>973</t>
  </si>
  <si>
    <t>8420172340</t>
  </si>
  <si>
    <t>8420319999</t>
  </si>
  <si>
    <t>8420300000</t>
  </si>
  <si>
    <t>Основное мероприятие:Профессиональная подготовка,переподготовка и повышении квалификации</t>
  </si>
  <si>
    <t>Реализация направлении расходов основного мероприятия,подпрограммы муниципальной программы,а также по непрограмным направлениям расходов</t>
  </si>
  <si>
    <t>05</t>
  </si>
  <si>
    <t>Муниципальная программа "Развитие образования Братского района" на 2016-2021 годы</t>
  </si>
  <si>
    <t>Подпрограмма "Общее образование" на 2016-2021 годы"</t>
  </si>
  <si>
    <t xml:space="preserve">Подпрограмма "Отдых, оздоровление и занятость детей" на 2016-2021 годы </t>
  </si>
  <si>
    <t>Закупка товаров работ и услуг для государственных и (муниципальных) нужд</t>
  </si>
  <si>
    <t>Основное мероприятие «Организация отдыха и оздоровления детей в рамках полномочий министерства социального развития, опеки и попечительства Иркутской области»</t>
  </si>
  <si>
    <t>84403S2080</t>
  </si>
  <si>
    <t>Организация отдыха детей в каникулярное время, оплата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</si>
  <si>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УТВЕРЖДАЮ</t>
  </si>
  <si>
    <t>7</t>
  </si>
  <si>
    <t>Муниципальная программа «Молодежь Братского района» на 2015-2020 годы</t>
  </si>
  <si>
    <t>Подпрограмма «Здоровый район - надежное будущее» на 2015-2020 годы</t>
  </si>
  <si>
    <t>Администрации МО "Братский район"</t>
  </si>
  <si>
    <t>Муниципальна программа "Муниципальные финансы МО "Братский район"на 2016-2021 годы</t>
  </si>
  <si>
    <t>992</t>
  </si>
  <si>
    <t>7000000000</t>
  </si>
  <si>
    <t>Подпрограмма "Повышение эффективности бюджетных расходов в МО "Братский район на 2016-2021 годы</t>
  </si>
  <si>
    <t>7020000000</t>
  </si>
  <si>
    <t>Основное мероприятие:Снижение и недопущение роста обьема кредиторской задолженности по социально-значимым расходам</t>
  </si>
  <si>
    <t>7020100000</t>
  </si>
  <si>
    <t>7020119999</t>
  </si>
  <si>
    <t>Муниципальная программа «Энергосбережение и повышение энергетической эффективности» на 2016-2020 годы</t>
  </si>
  <si>
    <t>8200000000</t>
  </si>
  <si>
    <t>Подпрограмма «Энергосбережение и повышение энергетической эффективности» на 2016-2020 годы</t>
  </si>
  <si>
    <t>8210000000</t>
  </si>
  <si>
    <t>Основное мероприятие: Организация учёта энергетических ресурсов и проведение мероприятий по снижению расхода тепловой, электрической энергии и воды в муниципальных организациях района</t>
  </si>
  <si>
    <t>8210100000</t>
  </si>
  <si>
    <t>8210119999</t>
  </si>
  <si>
    <t>Основное мероприятие :Проведение других мероприятий</t>
  </si>
  <si>
    <t>8420200000</t>
  </si>
  <si>
    <t>8420219999</t>
  </si>
  <si>
    <t>Подпрограмма "Отдых, оздоровление и занятость детей" на 2016-2021 годы</t>
  </si>
  <si>
    <t xml:space="preserve"> Основное мероприятие: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</si>
  <si>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мероприятие: Профессиональная подготовка, переподготовка и повышение квалификации</t>
  </si>
  <si>
    <t>8450200000</t>
  </si>
  <si>
    <t>8450219999</t>
  </si>
  <si>
    <t>СОГЛАСОВАНО</t>
  </si>
  <si>
    <t xml:space="preserve">Директор </t>
  </si>
  <si>
    <t>(наименование должности лица, согласующего бюджетную смету; наименование</t>
  </si>
  <si>
    <t>(наименование должности лица, утверждающего бюджетную смету; наименование</t>
  </si>
  <si>
    <t>ГРБС; учреждения)</t>
  </si>
  <si>
    <t>МКОУ; учреждения)</t>
  </si>
  <si>
    <t>(подпись)                                                           (расшифровка подписи)</t>
  </si>
  <si>
    <t xml:space="preserve">         (подпись)                               (расшифровка подписи)</t>
  </si>
  <si>
    <t>Форма по ОКУД</t>
  </si>
  <si>
    <t>0501012</t>
  </si>
  <si>
    <t xml:space="preserve">Получатель бюджетных средств:     </t>
  </si>
  <si>
    <t>по Перечню (Реестру)</t>
  </si>
  <si>
    <t>Главный распорядитель бюджетных средств</t>
  </si>
  <si>
    <t>Управление образования Администрации МО "Братский район"</t>
  </si>
  <si>
    <t>по БК</t>
  </si>
  <si>
    <t>Наименование бюджета</t>
  </si>
  <si>
    <t>Бюджет Братского района</t>
  </si>
  <si>
    <t>по ОКТМО</t>
  </si>
  <si>
    <t>Единица измерения: тыс. руб.</t>
  </si>
  <si>
    <t>384</t>
  </si>
  <si>
    <t>Расходы, осуществляемые в целях обеспечения выполнения функций муниципальными казенными образовательными учреждениями, находящимися в ведении Управления образования АМО «Братский район», их обособленных (структурных) подразделений без прав юридического лица, а также Управления образования АМО</t>
  </si>
  <si>
    <t>Код по бюджетной классификации Российской Федерации</t>
  </si>
  <si>
    <t>Сумма изменения (+/-)</t>
  </si>
  <si>
    <t>код ГРБС</t>
  </si>
  <si>
    <t>раздела</t>
  </si>
  <si>
    <t>подраздела</t>
  </si>
  <si>
    <t>Сумма на текущий финансовый год</t>
  </si>
  <si>
    <t>Главный бухгалтер</t>
  </si>
  <si>
    <t>главный бухгалтер</t>
  </si>
  <si>
    <t>(уполномоченное лицо)</t>
  </si>
  <si>
    <t xml:space="preserve"> (должность)</t>
  </si>
  <si>
    <t xml:space="preserve">                    (расшифровка подписи)</t>
  </si>
  <si>
    <t>Исполнитель</t>
  </si>
  <si>
    <t>ведущий экономист</t>
  </si>
  <si>
    <t>Н.Г. Курсакова</t>
  </si>
  <si>
    <t xml:space="preserve">                   (расшифровка подписи)</t>
  </si>
  <si>
    <t>Реализация мероприятий, направленных на улучшение показателей планирования и исполнения бюджетов муниципальных образований Иркутской области</t>
  </si>
  <si>
    <t>7020172320</t>
  </si>
  <si>
    <t>Начальник Управления образования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</si>
  <si>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 (за счет средств областного бюджета)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</si>
  <si>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</si>
  <si>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учреждений</t>
  </si>
  <si>
    <t>8420172972</t>
  </si>
  <si>
    <t>Основное мероприятие: 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</si>
  <si>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</si>
  <si>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</si>
  <si>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</si>
  <si>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</si>
  <si>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8420600000</t>
  </si>
  <si>
    <t>84206S2976</t>
  </si>
  <si>
    <t>Основное мероприятие: Обеспечение бесплатным питьевым молоком обучающихся 1 – 4 классов муниципальных общеобразовательных организаций в Иркутской области</t>
  </si>
  <si>
    <t>Обеспечение бесплатным питьевым молоком обучающихся 1 – 4 классов муниципальных общеобразовательных организаций в Иркутской области</t>
  </si>
  <si>
    <t>8420700000</t>
  </si>
  <si>
    <t>84207S2957</t>
  </si>
  <si>
    <t>Основное мероприятие: Осуществление областных государственных полномочий по обеспечению бесплатным двухразовым питанием детей-инвалидов</t>
  </si>
  <si>
    <t>Осуществление областных государственных полномочий по обеспечению бесплатным двухразовым питанием детей-инвалидов</t>
  </si>
  <si>
    <t>8420900000</t>
  </si>
  <si>
    <t>8420973180</t>
  </si>
  <si>
    <t>Муниципальный проект «Финансовая поддержка семей при рождении детей»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</si>
  <si>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</si>
  <si>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844P100000</t>
  </si>
  <si>
    <t>844P173050</t>
  </si>
  <si>
    <t>Н.Н. Гарбузова</t>
  </si>
  <si>
    <t>253D0603</t>
  </si>
  <si>
    <t>МКОУ "Сахаровская НОШ"</t>
  </si>
  <si>
    <t xml:space="preserve">                                            Голованова Н.В.</t>
  </si>
  <si>
    <r>
      <t xml:space="preserve">   " </t>
    </r>
    <r>
      <rPr>
        <u/>
        <sz val="12"/>
        <rFont val="Times New Roman"/>
        <family val="1"/>
        <charset val="204"/>
      </rPr>
      <t xml:space="preserve"> 30  </t>
    </r>
    <r>
      <rPr>
        <sz val="12"/>
        <rFont val="Times New Roman"/>
        <family val="1"/>
        <charset val="204"/>
      </rPr>
      <t xml:space="preserve"> "             </t>
    </r>
    <r>
      <rPr>
        <u/>
        <sz val="12"/>
        <rFont val="Times New Roman"/>
        <family val="1"/>
        <charset val="204"/>
      </rPr>
      <t xml:space="preserve"> декабря             2020 </t>
    </r>
    <r>
      <rPr>
        <sz val="12"/>
        <rFont val="Times New Roman"/>
        <family val="1"/>
        <charset val="204"/>
      </rPr>
      <t xml:space="preserve"> г.</t>
    </r>
  </si>
  <si>
    <t xml:space="preserve">                                                   Е.В.Ахметова</t>
  </si>
  <si>
    <r>
      <t xml:space="preserve">  </t>
    </r>
    <r>
      <rPr>
        <u/>
        <sz val="12"/>
        <rFont val="Times New Roman"/>
        <family val="1"/>
        <charset val="204"/>
      </rPr>
      <t xml:space="preserve"> "  30   "  </t>
    </r>
    <r>
      <rPr>
        <sz val="12"/>
        <rFont val="Times New Roman"/>
        <family val="1"/>
        <charset val="204"/>
      </rPr>
      <t xml:space="preserve">           </t>
    </r>
    <r>
      <rPr>
        <u/>
        <sz val="12"/>
        <rFont val="Times New Roman"/>
        <family val="1"/>
        <charset val="204"/>
      </rPr>
      <t xml:space="preserve"> декабря           2020  г.</t>
    </r>
  </si>
  <si>
    <t>БЮДЖЕТНАЯ СМЕТА НА 2021 ФИНАНСОВЫЙ ГОД</t>
  </si>
  <si>
    <r>
      <t>(НА ПЛАНОВЫЙ ПЕРИОД _</t>
    </r>
    <r>
      <rPr>
        <b/>
        <u/>
        <sz val="11"/>
        <rFont val="Times New Roman"/>
        <family val="1"/>
        <charset val="204"/>
      </rPr>
      <t>2022</t>
    </r>
    <r>
      <rPr>
        <b/>
        <sz val="11"/>
        <rFont val="Times New Roman"/>
        <family val="1"/>
        <charset val="204"/>
      </rPr>
      <t>_ И _</t>
    </r>
    <r>
      <rPr>
        <b/>
        <u/>
        <sz val="11"/>
        <rFont val="Times New Roman"/>
        <family val="1"/>
        <charset val="204"/>
      </rPr>
      <t>2023</t>
    </r>
    <r>
      <rPr>
        <b/>
        <sz val="11"/>
        <rFont val="Times New Roman"/>
        <family val="1"/>
        <charset val="204"/>
      </rPr>
      <t>_ ГОДОВ)</t>
    </r>
  </si>
  <si>
    <t xml:space="preserve">   "  30   "             декабря             2020  г.</t>
  </si>
  <si>
    <t>30.12.2020</t>
  </si>
  <si>
    <r>
      <t xml:space="preserve">" </t>
    </r>
    <r>
      <rPr>
        <u/>
        <sz val="12"/>
        <rFont val="Times New Roman"/>
        <family val="1"/>
        <charset val="204"/>
      </rPr>
      <t xml:space="preserve"> 30  </t>
    </r>
    <r>
      <rPr>
        <sz val="12"/>
        <rFont val="Times New Roman"/>
        <family val="1"/>
        <charset val="204"/>
      </rPr>
      <t xml:space="preserve"> "     </t>
    </r>
    <r>
      <rPr>
        <u/>
        <sz val="12"/>
        <rFont val="Times New Roman"/>
        <family val="1"/>
        <charset val="204"/>
      </rPr>
      <t xml:space="preserve"> декабря             2020 </t>
    </r>
    <r>
      <rPr>
        <sz val="12"/>
        <rFont val="Times New Roman"/>
        <family val="1"/>
        <charset val="204"/>
      </rPr>
      <t xml:space="preserve"> г.</t>
    </r>
  </si>
  <si>
    <t>Уплата налога на имущество организаций и земельного налога</t>
  </si>
  <si>
    <t>851</t>
  </si>
  <si>
    <t>Основное мероприятие: 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</si>
  <si>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8421000000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</si>
  <si>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</si>
  <si>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84210L3041</t>
  </si>
  <si>
    <t>Сумма на плановый     2022 год</t>
  </si>
  <si>
    <t>Сумма на плановый     2023 год</t>
  </si>
  <si>
    <t>Муниципальная программа "Развитие образования Братского района" на 2019-2024 годы</t>
  </si>
  <si>
    <t>Подпрограмма "Общее образование" на 2019-2024 годы</t>
  </si>
  <si>
    <t>Подпрограмма "Комплексная безопасность на обьектах образования" на 2019-2024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</si>
</sst>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?"/>
  </numFmts>
  <fonts count="24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3" fillId="0" borderId="0"/>
    <xf numFmtId="0" fontId="18" fillId="0" borderId="0"/>
  </cellStyleXfs>
  <cellXfs count="121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 applyAlignment="1">
      <alignment vertical="justify"/>
    </xf>
    <xf numFmtId="0" fontId="8" fillId="2" borderId="0" xfId="0" applyFont="1" applyFill="1"/>
    <xf numFmtId="164" fontId="2" fillId="2" borderId="0" xfId="0" applyNumberFormat="1" applyFont="1" applyFill="1"/>
    <xf numFmtId="0" fontId="2" fillId="2" borderId="4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9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justify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5" fillId="2" borderId="1" xfId="0" applyFont="1" applyFill="1" applyBorder="1"/>
    <xf numFmtId="2" fontId="2" fillId="2" borderId="0" xfId="0" applyNumberFormat="1" applyFont="1" applyFill="1" applyAlignment="1">
      <alignment horizont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7" xfId="0" applyFont="1" applyFill="1" applyBorder="1"/>
    <xf numFmtId="0" fontId="10" fillId="2" borderId="0" xfId="0" applyFont="1" applyFill="1"/>
    <xf numFmtId="0" fontId="11" fillId="2" borderId="0" xfId="0" applyFont="1" applyFill="1"/>
    <xf numFmtId="0" fontId="8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7" fillId="2" borderId="0" xfId="0" applyFont="1" applyFill="1"/>
    <xf numFmtId="49" fontId="2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 vertical="top"/>
    </xf>
    <xf numFmtId="0" fontId="11" fillId="2" borderId="0" xfId="0" applyFont="1" applyFill="1" applyAlignment="1">
      <alignment vertical="top"/>
    </xf>
    <xf numFmtId="0" fontId="16" fillId="2" borderId="0" xfId="0" applyFont="1" applyFill="1" applyAlignment="1">
      <alignment horizontal="center"/>
    </xf>
    <xf numFmtId="0" fontId="17" fillId="2" borderId="0" xfId="0" applyFont="1" applyFill="1"/>
    <xf numFmtId="49" fontId="19" fillId="0" borderId="12" xfId="2" applyNumberFormat="1" applyFont="1" applyBorder="1" applyAlignment="1">
      <alignment horizontal="center" vertical="center"/>
    </xf>
    <xf numFmtId="0" fontId="16" fillId="2" borderId="0" xfId="0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left"/>
    </xf>
    <xf numFmtId="49" fontId="19" fillId="0" borderId="0" xfId="2" applyNumberFormat="1" applyFont="1" applyAlignment="1">
      <alignment horizontal="center"/>
    </xf>
    <xf numFmtId="49" fontId="16" fillId="2" borderId="3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16" fillId="2" borderId="6" xfId="0" applyNumberFormat="1" applyFont="1" applyFill="1" applyBorder="1" applyAlignment="1">
      <alignment horizontal="center" vertical="center" wrapText="1"/>
    </xf>
    <xf numFmtId="49" fontId="16" fillId="2" borderId="10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21" fillId="2" borderId="0" xfId="0" applyFont="1" applyFill="1" applyAlignment="1">
      <alignment vertical="top"/>
    </xf>
    <xf numFmtId="0" fontId="11" fillId="2" borderId="0" xfId="0" applyFont="1" applyFill="1" applyAlignment="1">
      <alignment horizontal="center" vertical="top"/>
    </xf>
    <xf numFmtId="4" fontId="2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/>
    <xf numFmtId="4" fontId="2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/>
    </xf>
    <xf numFmtId="49" fontId="19" fillId="2" borderId="13" xfId="2" applyNumberFormat="1" applyFont="1" applyFill="1" applyBorder="1" applyAlignment="1">
      <alignment horizontal="center" vertical="center"/>
    </xf>
    <xf numFmtId="49" fontId="19" fillId="2" borderId="14" xfId="2" applyNumberFormat="1" applyFont="1" applyFill="1" applyBorder="1" applyAlignment="1">
      <alignment horizontal="center" vertical="center"/>
    </xf>
    <xf numFmtId="49" fontId="19" fillId="2" borderId="15" xfId="2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49" fontId="2" fillId="0" borderId="16" xfId="0" applyNumberFormat="1" applyFont="1" applyBorder="1" applyAlignment="1" applyProtection="1">
      <alignment horizontal="left" vertical="top" wrapText="1"/>
    </xf>
    <xf numFmtId="165" fontId="2" fillId="0" borderId="1" xfId="0" applyNumberFormat="1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left" vertical="top" wrapText="1"/>
    </xf>
    <xf numFmtId="49" fontId="22" fillId="0" borderId="1" xfId="0" applyNumberFormat="1" applyFont="1" applyBorder="1" applyAlignment="1" applyProtection="1">
      <alignment horizontal="center" vertical="top" wrapText="1"/>
    </xf>
    <xf numFmtId="49" fontId="2" fillId="0" borderId="16" xfId="0" applyNumberFormat="1" applyFont="1" applyBorder="1" applyAlignment="1" applyProtection="1">
      <alignment horizontal="center" vertical="top" wrapText="1"/>
    </xf>
    <xf numFmtId="49" fontId="2" fillId="0" borderId="1" xfId="0" applyNumberFormat="1" applyFont="1" applyBorder="1" applyAlignment="1" applyProtection="1">
      <alignment horizontal="center" vertical="top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 vertical="top"/>
    </xf>
    <xf numFmtId="0" fontId="16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6" fillId="2" borderId="8" xfId="0" applyFont="1" applyFill="1" applyBorder="1" applyAlignment="1">
      <alignment horizontal="center" wrapText="1"/>
    </xf>
    <xf numFmtId="0" fontId="16" fillId="2" borderId="8" xfId="0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49" fontId="16" fillId="2" borderId="4" xfId="0" applyNumberFormat="1" applyFont="1" applyFill="1" applyBorder="1" applyAlignment="1">
      <alignment horizontal="center" vertical="center" wrapText="1"/>
    </xf>
    <xf numFmtId="49" fontId="16" fillId="2" borderId="5" xfId="0" applyNumberFormat="1" applyFont="1" applyFill="1" applyBorder="1" applyAlignment="1">
      <alignment horizontal="center" vertical="center" wrapText="1"/>
    </xf>
    <xf numFmtId="49" fontId="16" fillId="2" borderId="6" xfId="0" applyNumberFormat="1" applyFont="1" applyFill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 wrapText="1"/>
    </xf>
    <xf numFmtId="4" fontId="14" fillId="0" borderId="6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9" defaultPivotStyle="PivotStyleLight16"/>
  <colors>
    <mruColors>
      <color rgb="FF99FF99"/>
      <color rgb="FFFF99FF"/>
      <color rgb="FFFF66CC"/>
      <color rgb="FF00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4"/>
  <sheetViews>
    <sheetView tabSelected="1" view="pageBreakPreview" topLeftCell="A136" zoomScale="74" zoomScaleNormal="74" zoomScaleSheetLayoutView="74" workbookViewId="0">
      <selection activeCell="A180" sqref="A180"/>
    </sheetView>
  </sheetViews>
  <sheetFormatPr defaultColWidth="8.85546875" defaultRowHeight="15.75" outlineLevelRow="3" x14ac:dyDescent="0.25"/>
  <cols>
    <col min="1" max="1" width="59.28515625" style="2" customWidth="1"/>
    <col min="2" max="2" width="7.28515625" style="2" customWidth="1"/>
    <col min="3" max="3" width="7.140625" style="2" customWidth="1"/>
    <col min="4" max="4" width="5.5703125" style="2" customWidth="1"/>
    <col min="5" max="5" width="15" style="2" customWidth="1"/>
    <col min="6" max="6" width="12.28515625" style="2" customWidth="1"/>
    <col min="7" max="7" width="14" style="2" customWidth="1"/>
    <col min="8" max="9" width="12.28515625" style="2" customWidth="1"/>
    <col min="10" max="28" width="15.7109375" style="2" customWidth="1"/>
    <col min="29" max="16384" width="8.85546875" style="2"/>
  </cols>
  <sheetData>
    <row r="1" spans="1:9" x14ac:dyDescent="0.25">
      <c r="A1" s="46" t="s">
        <v>127</v>
      </c>
      <c r="B1" s="1"/>
      <c r="G1" s="106" t="s">
        <v>99</v>
      </c>
      <c r="H1" s="106"/>
      <c r="I1" s="106"/>
    </row>
    <row r="2" spans="1:9" x14ac:dyDescent="0.25">
      <c r="A2" s="45" t="s">
        <v>165</v>
      </c>
      <c r="B2" s="32"/>
      <c r="D2" s="3"/>
      <c r="E2" s="3"/>
      <c r="F2" s="3"/>
      <c r="G2" s="99" t="s">
        <v>128</v>
      </c>
      <c r="H2" s="99"/>
      <c r="I2" s="99"/>
    </row>
    <row r="3" spans="1:9" ht="21" customHeight="1" x14ac:dyDescent="0.25">
      <c r="A3" s="47" t="s">
        <v>129</v>
      </c>
      <c r="C3" s="2" t="s">
        <v>8</v>
      </c>
      <c r="F3" s="2" t="s">
        <v>8</v>
      </c>
      <c r="G3" s="107" t="s">
        <v>130</v>
      </c>
      <c r="H3" s="107"/>
      <c r="I3" s="107"/>
    </row>
    <row r="4" spans="1:9" x14ac:dyDescent="0.25">
      <c r="A4" s="45" t="s">
        <v>103</v>
      </c>
      <c r="G4" s="99" t="s">
        <v>191</v>
      </c>
      <c r="H4" s="99"/>
      <c r="I4" s="99"/>
    </row>
    <row r="5" spans="1:9" s="35" customFormat="1" ht="12.75" x14ac:dyDescent="0.2">
      <c r="A5" s="48" t="s">
        <v>131</v>
      </c>
      <c r="B5" s="49"/>
      <c r="G5" s="108" t="s">
        <v>132</v>
      </c>
      <c r="H5" s="108"/>
      <c r="I5" s="108"/>
    </row>
    <row r="6" spans="1:9" x14ac:dyDescent="0.25">
      <c r="A6" s="33" t="s">
        <v>194</v>
      </c>
      <c r="G6" s="99" t="s">
        <v>192</v>
      </c>
      <c r="H6" s="99"/>
      <c r="I6" s="99"/>
    </row>
    <row r="7" spans="1:9" ht="15.75" hidden="1" customHeight="1" x14ac:dyDescent="0.25">
      <c r="A7" s="50" t="s">
        <v>133</v>
      </c>
      <c r="G7" s="101" t="s">
        <v>134</v>
      </c>
      <c r="H7" s="101"/>
      <c r="I7" s="101"/>
    </row>
    <row r="8" spans="1:9" x14ac:dyDescent="0.25">
      <c r="A8" s="77" t="s">
        <v>193</v>
      </c>
      <c r="G8" s="102" t="s">
        <v>195</v>
      </c>
      <c r="H8" s="102"/>
      <c r="I8" s="102"/>
    </row>
    <row r="9" spans="1:9" x14ac:dyDescent="0.25">
      <c r="A9" s="50"/>
    </row>
    <row r="10" spans="1:9" ht="23.25" thickBot="1" x14ac:dyDescent="0.35">
      <c r="A10" s="105"/>
      <c r="B10" s="105"/>
      <c r="C10" s="105"/>
      <c r="D10" s="105"/>
      <c r="E10" s="105"/>
      <c r="F10" s="105"/>
      <c r="G10" s="105"/>
      <c r="H10" s="105"/>
      <c r="I10" s="105"/>
    </row>
    <row r="11" spans="1:9" ht="16.5" thickBot="1" x14ac:dyDescent="0.3">
      <c r="A11" s="103" t="s">
        <v>196</v>
      </c>
      <c r="B11" s="103"/>
      <c r="C11" s="103"/>
      <c r="D11" s="103"/>
      <c r="E11" s="103"/>
      <c r="F11" s="103"/>
      <c r="G11" s="103"/>
      <c r="H11" s="51"/>
      <c r="I11" s="52" t="s">
        <v>50</v>
      </c>
    </row>
    <row r="12" spans="1:9" ht="18.75" customHeight="1" x14ac:dyDescent="0.25">
      <c r="A12" s="104" t="s">
        <v>197</v>
      </c>
      <c r="B12" s="104"/>
      <c r="C12" s="104"/>
      <c r="D12" s="104"/>
      <c r="E12" s="104"/>
      <c r="F12" s="104"/>
      <c r="G12" s="104"/>
      <c r="H12" s="53" t="s">
        <v>135</v>
      </c>
      <c r="I12" s="74" t="s">
        <v>136</v>
      </c>
    </row>
    <row r="13" spans="1:9" s="34" customFormat="1" ht="15.75" customHeight="1" x14ac:dyDescent="0.3">
      <c r="A13" s="111" t="s">
        <v>198</v>
      </c>
      <c r="B13" s="111"/>
      <c r="C13" s="111"/>
      <c r="D13" s="111"/>
      <c r="E13" s="111"/>
      <c r="F13" s="111"/>
      <c r="G13" s="111"/>
      <c r="H13" s="54" t="s">
        <v>51</v>
      </c>
      <c r="I13" s="75" t="s">
        <v>199</v>
      </c>
    </row>
    <row r="14" spans="1:9" ht="13.5" customHeight="1" x14ac:dyDescent="0.25">
      <c r="H14" s="55" t="s">
        <v>52</v>
      </c>
      <c r="I14" s="86">
        <v>61103398</v>
      </c>
    </row>
    <row r="15" spans="1:9" ht="26.25" x14ac:dyDescent="0.25">
      <c r="A15" s="2" t="s">
        <v>137</v>
      </c>
      <c r="B15" s="99" t="s">
        <v>191</v>
      </c>
      <c r="C15" s="99"/>
      <c r="D15" s="99"/>
      <c r="E15" s="99"/>
      <c r="F15" s="99"/>
      <c r="G15" s="99"/>
      <c r="H15" s="56" t="s">
        <v>138</v>
      </c>
      <c r="I15" s="87" t="s">
        <v>190</v>
      </c>
    </row>
    <row r="16" spans="1:9" x14ac:dyDescent="0.25">
      <c r="A16" s="57" t="s">
        <v>139</v>
      </c>
      <c r="B16" s="112" t="s">
        <v>140</v>
      </c>
      <c r="C16" s="112"/>
      <c r="D16" s="112"/>
      <c r="E16" s="112"/>
      <c r="F16" s="112"/>
      <c r="G16" s="112"/>
      <c r="H16" s="55" t="s">
        <v>141</v>
      </c>
      <c r="I16" s="75" t="s">
        <v>85</v>
      </c>
    </row>
    <row r="17" spans="1:9" x14ac:dyDescent="0.25">
      <c r="A17" s="2" t="s">
        <v>142</v>
      </c>
      <c r="B17" s="113" t="s">
        <v>143</v>
      </c>
      <c r="C17" s="113"/>
      <c r="D17" s="113"/>
      <c r="E17" s="113"/>
      <c r="F17" s="113"/>
      <c r="G17" s="113"/>
      <c r="H17" s="55" t="s">
        <v>144</v>
      </c>
      <c r="I17" s="87">
        <v>25604422121</v>
      </c>
    </row>
    <row r="18" spans="1:9" ht="16.5" thickBot="1" x14ac:dyDescent="0.3">
      <c r="A18" s="2" t="s">
        <v>145</v>
      </c>
      <c r="F18" s="55"/>
      <c r="G18" s="44"/>
      <c r="H18" s="55" t="s">
        <v>53</v>
      </c>
      <c r="I18" s="76" t="s">
        <v>146</v>
      </c>
    </row>
    <row r="19" spans="1:9" x14ac:dyDescent="0.25">
      <c r="F19" s="55"/>
      <c r="G19" s="44"/>
      <c r="H19" s="55"/>
      <c r="I19" s="58"/>
    </row>
    <row r="20" spans="1:9" ht="44.25" customHeight="1" x14ac:dyDescent="0.25">
      <c r="A20" s="114" t="s">
        <v>147</v>
      </c>
      <c r="B20" s="114"/>
      <c r="C20" s="114"/>
      <c r="D20" s="114"/>
      <c r="E20" s="114"/>
      <c r="F20" s="114"/>
      <c r="G20" s="114"/>
      <c r="H20" s="114"/>
      <c r="I20" s="114"/>
    </row>
    <row r="21" spans="1:9" x14ac:dyDescent="0.25">
      <c r="A21" s="44"/>
      <c r="B21" s="44"/>
      <c r="C21" s="44"/>
      <c r="D21" s="44"/>
      <c r="E21" s="44"/>
      <c r="F21" s="44"/>
      <c r="H21" s="44"/>
    </row>
    <row r="22" spans="1:9" ht="17.25" customHeight="1" x14ac:dyDescent="0.25">
      <c r="A22" s="109" t="s">
        <v>6</v>
      </c>
      <c r="B22" s="115" t="s">
        <v>148</v>
      </c>
      <c r="C22" s="116"/>
      <c r="D22" s="116"/>
      <c r="E22" s="116"/>
      <c r="F22" s="117"/>
      <c r="G22" s="118" t="s">
        <v>149</v>
      </c>
      <c r="H22" s="119"/>
      <c r="I22" s="120"/>
    </row>
    <row r="23" spans="1:9" ht="31.5" customHeight="1" x14ac:dyDescent="0.25">
      <c r="A23" s="110"/>
      <c r="B23" s="59" t="s">
        <v>150</v>
      </c>
      <c r="C23" s="60" t="s">
        <v>151</v>
      </c>
      <c r="D23" s="61" t="s">
        <v>152</v>
      </c>
      <c r="E23" s="60" t="s">
        <v>72</v>
      </c>
      <c r="F23" s="60" t="s">
        <v>73</v>
      </c>
      <c r="G23" s="62" t="s">
        <v>153</v>
      </c>
      <c r="H23" s="63" t="s">
        <v>207</v>
      </c>
      <c r="I23" s="63" t="s">
        <v>208</v>
      </c>
    </row>
    <row r="24" spans="1:9" x14ac:dyDescent="0.25">
      <c r="A24" s="15" t="s">
        <v>5</v>
      </c>
      <c r="B24" s="15" t="s">
        <v>0</v>
      </c>
      <c r="C24" s="16" t="s">
        <v>1</v>
      </c>
      <c r="D24" s="15" t="s">
        <v>2</v>
      </c>
      <c r="E24" s="15" t="s">
        <v>4</v>
      </c>
      <c r="F24" s="15" t="s">
        <v>3</v>
      </c>
      <c r="G24" s="31" t="s">
        <v>100</v>
      </c>
      <c r="H24" s="7">
        <v>8</v>
      </c>
      <c r="I24" s="7">
        <v>9</v>
      </c>
    </row>
    <row r="25" spans="1:9" s="4" customFormat="1" x14ac:dyDescent="0.25">
      <c r="A25" s="36"/>
      <c r="B25" s="15"/>
      <c r="C25" s="16"/>
      <c r="D25" s="15"/>
      <c r="E25" s="15"/>
      <c r="F25" s="15"/>
      <c r="G25" s="68">
        <f>G47+G200+G26</f>
        <v>2896.5600000000004</v>
      </c>
      <c r="H25" s="68">
        <f>H47+H200+H26</f>
        <v>2626.8600000000006</v>
      </c>
      <c r="I25" s="68">
        <f>I47+I200+I26</f>
        <v>2334.2600000000002</v>
      </c>
    </row>
    <row r="26" spans="1:9" s="4" customFormat="1" ht="31.5" hidden="1" outlineLevel="1" x14ac:dyDescent="0.25">
      <c r="A26" s="37" t="s">
        <v>104</v>
      </c>
      <c r="B26" s="15" t="s">
        <v>105</v>
      </c>
      <c r="C26" s="16"/>
      <c r="D26" s="15"/>
      <c r="E26" s="15" t="s">
        <v>106</v>
      </c>
      <c r="F26" s="15"/>
      <c r="G26" s="67">
        <f t="shared" ref="G26:I37" si="0">G27</f>
        <v>0</v>
      </c>
      <c r="H26" s="67">
        <f t="shared" si="0"/>
        <v>0</v>
      </c>
      <c r="I26" s="67">
        <f t="shared" si="0"/>
        <v>0</v>
      </c>
    </row>
    <row r="27" spans="1:9" s="4" customFormat="1" ht="51" hidden="1" customHeight="1" outlineLevel="1" x14ac:dyDescent="0.25">
      <c r="A27" s="37" t="s">
        <v>107</v>
      </c>
      <c r="B27" s="15" t="s">
        <v>105</v>
      </c>
      <c r="C27" s="16"/>
      <c r="D27" s="15"/>
      <c r="E27" s="15" t="s">
        <v>108</v>
      </c>
      <c r="F27" s="15"/>
      <c r="G27" s="67">
        <f t="shared" si="0"/>
        <v>0</v>
      </c>
      <c r="H27" s="67">
        <f t="shared" si="0"/>
        <v>0</v>
      </c>
      <c r="I27" s="67">
        <f t="shared" si="0"/>
        <v>0</v>
      </c>
    </row>
    <row r="28" spans="1:9" s="4" customFormat="1" ht="47.25" hidden="1" customHeight="1" outlineLevel="1" x14ac:dyDescent="0.25">
      <c r="A28" s="37" t="s">
        <v>109</v>
      </c>
      <c r="B28" s="15" t="s">
        <v>105</v>
      </c>
      <c r="C28" s="16"/>
      <c r="D28" s="15"/>
      <c r="E28" s="15" t="s">
        <v>110</v>
      </c>
      <c r="F28" s="15"/>
      <c r="G28" s="67">
        <f>G34+G29</f>
        <v>0</v>
      </c>
      <c r="H28" s="67">
        <f t="shared" ref="H28:I28" si="1">H34+H29</f>
        <v>0</v>
      </c>
      <c r="I28" s="67">
        <f t="shared" si="1"/>
        <v>0</v>
      </c>
    </row>
    <row r="29" spans="1:9" s="4" customFormat="1" ht="47.25" hidden="1" customHeight="1" outlineLevel="1" x14ac:dyDescent="0.25">
      <c r="A29" s="19" t="s">
        <v>163</v>
      </c>
      <c r="B29" s="15" t="s">
        <v>85</v>
      </c>
      <c r="C29" s="16"/>
      <c r="D29" s="15"/>
      <c r="E29" s="15" t="s">
        <v>164</v>
      </c>
      <c r="F29" s="15"/>
      <c r="G29" s="67">
        <f t="shared" ref="G29:I32" si="2">G30</f>
        <v>0</v>
      </c>
      <c r="H29" s="67">
        <f t="shared" si="2"/>
        <v>0</v>
      </c>
      <c r="I29" s="67">
        <f t="shared" si="2"/>
        <v>0</v>
      </c>
    </row>
    <row r="30" spans="1:9" s="4" customFormat="1" ht="31.5" hidden="1" outlineLevel="1" x14ac:dyDescent="0.25">
      <c r="A30" s="17" t="s">
        <v>21</v>
      </c>
      <c r="B30" s="15" t="s">
        <v>85</v>
      </c>
      <c r="C30" s="16"/>
      <c r="D30" s="15"/>
      <c r="E30" s="15" t="s">
        <v>164</v>
      </c>
      <c r="F30" s="15" t="s">
        <v>7</v>
      </c>
      <c r="G30" s="67">
        <f t="shared" si="2"/>
        <v>0</v>
      </c>
      <c r="H30" s="67">
        <f t="shared" si="2"/>
        <v>0</v>
      </c>
      <c r="I30" s="67">
        <f t="shared" si="2"/>
        <v>0</v>
      </c>
    </row>
    <row r="31" spans="1:9" s="4" customFormat="1" ht="47.25" hidden="1" customHeight="1" outlineLevel="1" x14ac:dyDescent="0.25">
      <c r="A31" s="17" t="s">
        <v>34</v>
      </c>
      <c r="B31" s="15" t="s">
        <v>85</v>
      </c>
      <c r="C31" s="16"/>
      <c r="D31" s="15"/>
      <c r="E31" s="15" t="s">
        <v>164</v>
      </c>
      <c r="F31" s="15" t="s">
        <v>26</v>
      </c>
      <c r="G31" s="67">
        <f>G32</f>
        <v>0</v>
      </c>
      <c r="H31" s="67">
        <f t="shared" si="2"/>
        <v>0</v>
      </c>
      <c r="I31" s="67">
        <f t="shared" si="2"/>
        <v>0</v>
      </c>
    </row>
    <row r="32" spans="1:9" s="4" customFormat="1" ht="31.5" hidden="1" outlineLevel="1" x14ac:dyDescent="0.25">
      <c r="A32" s="19" t="s">
        <v>20</v>
      </c>
      <c r="B32" s="15" t="s">
        <v>85</v>
      </c>
      <c r="C32" s="16"/>
      <c r="D32" s="15"/>
      <c r="E32" s="15" t="s">
        <v>164</v>
      </c>
      <c r="F32" s="15" t="s">
        <v>15</v>
      </c>
      <c r="G32" s="67">
        <f t="shared" si="2"/>
        <v>0</v>
      </c>
      <c r="H32" s="67">
        <f t="shared" si="2"/>
        <v>0</v>
      </c>
      <c r="I32" s="67">
        <f t="shared" si="2"/>
        <v>0</v>
      </c>
    </row>
    <row r="33" spans="1:9" s="4" customFormat="1" hidden="1" outlineLevel="1" x14ac:dyDescent="0.25">
      <c r="A33" s="19" t="s">
        <v>25</v>
      </c>
      <c r="B33" s="15" t="s">
        <v>85</v>
      </c>
      <c r="C33" s="16" t="s">
        <v>10</v>
      </c>
      <c r="D33" s="15" t="s">
        <v>19</v>
      </c>
      <c r="E33" s="15" t="s">
        <v>164</v>
      </c>
      <c r="F33" s="15" t="s">
        <v>15</v>
      </c>
      <c r="G33" s="67">
        <v>0</v>
      </c>
      <c r="H33" s="67">
        <v>0</v>
      </c>
      <c r="I33" s="67">
        <v>0</v>
      </c>
    </row>
    <row r="34" spans="1:9" s="4" customFormat="1" ht="35.25" hidden="1" customHeight="1" outlineLevel="1" x14ac:dyDescent="0.25">
      <c r="A34" s="19" t="s">
        <v>61</v>
      </c>
      <c r="B34" s="15" t="s">
        <v>105</v>
      </c>
      <c r="C34" s="16"/>
      <c r="D34" s="15"/>
      <c r="E34" s="15" t="s">
        <v>111</v>
      </c>
      <c r="F34" s="15"/>
      <c r="G34" s="67">
        <f t="shared" si="0"/>
        <v>0</v>
      </c>
      <c r="H34" s="67">
        <f t="shared" si="0"/>
        <v>0</v>
      </c>
      <c r="I34" s="67">
        <f t="shared" si="0"/>
        <v>0</v>
      </c>
    </row>
    <row r="35" spans="1:9" s="4" customFormat="1" ht="35.25" hidden="1" customHeight="1" outlineLevel="1" x14ac:dyDescent="0.25">
      <c r="A35" s="17" t="s">
        <v>21</v>
      </c>
      <c r="B35" s="15" t="s">
        <v>105</v>
      </c>
      <c r="C35" s="16"/>
      <c r="D35" s="15"/>
      <c r="E35" s="15" t="s">
        <v>111</v>
      </c>
      <c r="F35" s="15" t="s">
        <v>7</v>
      </c>
      <c r="G35" s="67">
        <f t="shared" si="0"/>
        <v>0</v>
      </c>
      <c r="H35" s="67">
        <f t="shared" si="0"/>
        <v>0</v>
      </c>
      <c r="I35" s="67">
        <f t="shared" si="0"/>
        <v>0</v>
      </c>
    </row>
    <row r="36" spans="1:9" s="4" customFormat="1" ht="35.25" hidden="1" customHeight="1" outlineLevel="1" x14ac:dyDescent="0.25">
      <c r="A36" s="17" t="s">
        <v>34</v>
      </c>
      <c r="B36" s="15" t="s">
        <v>105</v>
      </c>
      <c r="C36" s="16"/>
      <c r="D36" s="15"/>
      <c r="E36" s="15" t="s">
        <v>111</v>
      </c>
      <c r="F36" s="15" t="s">
        <v>26</v>
      </c>
      <c r="G36" s="67">
        <f>G37</f>
        <v>0</v>
      </c>
      <c r="H36" s="67">
        <f t="shared" si="0"/>
        <v>0</v>
      </c>
      <c r="I36" s="67">
        <f t="shared" si="0"/>
        <v>0</v>
      </c>
    </row>
    <row r="37" spans="1:9" s="4" customFormat="1" ht="35.25" hidden="1" customHeight="1" outlineLevel="1" x14ac:dyDescent="0.25">
      <c r="A37" s="19" t="s">
        <v>20</v>
      </c>
      <c r="B37" s="15" t="s">
        <v>105</v>
      </c>
      <c r="C37" s="16"/>
      <c r="D37" s="15"/>
      <c r="E37" s="15" t="s">
        <v>111</v>
      </c>
      <c r="F37" s="15" t="s">
        <v>15</v>
      </c>
      <c r="G37" s="67">
        <f t="shared" si="0"/>
        <v>0</v>
      </c>
      <c r="H37" s="67">
        <f t="shared" si="0"/>
        <v>0</v>
      </c>
      <c r="I37" s="67">
        <f t="shared" si="0"/>
        <v>0</v>
      </c>
    </row>
    <row r="38" spans="1:9" s="4" customFormat="1" ht="15.75" hidden="1" customHeight="1" outlineLevel="1" x14ac:dyDescent="0.25">
      <c r="A38" s="19" t="s">
        <v>25</v>
      </c>
      <c r="B38" s="15" t="s">
        <v>105</v>
      </c>
      <c r="C38" s="16" t="s">
        <v>10</v>
      </c>
      <c r="D38" s="15" t="s">
        <v>19</v>
      </c>
      <c r="E38" s="15" t="s">
        <v>111</v>
      </c>
      <c r="F38" s="15" t="s">
        <v>15</v>
      </c>
      <c r="G38" s="67">
        <v>0</v>
      </c>
      <c r="H38" s="67">
        <v>0</v>
      </c>
      <c r="I38" s="67">
        <v>0</v>
      </c>
    </row>
    <row r="39" spans="1:9" s="4" customFormat="1" ht="47.25" hidden="1" customHeight="1" outlineLevel="1" x14ac:dyDescent="0.25">
      <c r="A39" s="38" t="s">
        <v>112</v>
      </c>
      <c r="B39" s="15" t="s">
        <v>85</v>
      </c>
      <c r="C39" s="15"/>
      <c r="D39" s="15"/>
      <c r="E39" s="39" t="s">
        <v>113</v>
      </c>
      <c r="F39" s="15"/>
      <c r="G39" s="67">
        <f t="shared" ref="G39:I45" si="3">G40</f>
        <v>0</v>
      </c>
      <c r="H39" s="67">
        <f t="shared" si="3"/>
        <v>0</v>
      </c>
      <c r="I39" s="67">
        <f t="shared" si="3"/>
        <v>0</v>
      </c>
    </row>
    <row r="40" spans="1:9" s="4" customFormat="1" ht="31.5" hidden="1" customHeight="1" outlineLevel="1" x14ac:dyDescent="0.25">
      <c r="A40" s="38" t="s">
        <v>114</v>
      </c>
      <c r="B40" s="15" t="s">
        <v>85</v>
      </c>
      <c r="C40" s="15"/>
      <c r="D40" s="15"/>
      <c r="E40" s="39" t="s">
        <v>115</v>
      </c>
      <c r="F40" s="15"/>
      <c r="G40" s="67">
        <f t="shared" si="3"/>
        <v>0</v>
      </c>
      <c r="H40" s="67">
        <f t="shared" si="3"/>
        <v>0</v>
      </c>
      <c r="I40" s="67">
        <f t="shared" si="3"/>
        <v>0</v>
      </c>
    </row>
    <row r="41" spans="1:9" s="4" customFormat="1" ht="63" hidden="1" customHeight="1" outlineLevel="1" x14ac:dyDescent="0.25">
      <c r="A41" s="38" t="s">
        <v>116</v>
      </c>
      <c r="B41" s="15" t="s">
        <v>85</v>
      </c>
      <c r="C41" s="15"/>
      <c r="D41" s="15"/>
      <c r="E41" s="39" t="s">
        <v>117</v>
      </c>
      <c r="F41" s="15"/>
      <c r="G41" s="67">
        <f t="shared" si="3"/>
        <v>0</v>
      </c>
      <c r="H41" s="67">
        <f t="shared" si="3"/>
        <v>0</v>
      </c>
      <c r="I41" s="67">
        <f t="shared" si="3"/>
        <v>0</v>
      </c>
    </row>
    <row r="42" spans="1:9" s="4" customFormat="1" ht="63" hidden="1" customHeight="1" outlineLevel="1" x14ac:dyDescent="0.25">
      <c r="A42" s="38" t="s">
        <v>61</v>
      </c>
      <c r="B42" s="15" t="s">
        <v>85</v>
      </c>
      <c r="C42" s="15"/>
      <c r="D42" s="15"/>
      <c r="E42" s="39" t="s">
        <v>118</v>
      </c>
      <c r="F42" s="15"/>
      <c r="G42" s="67">
        <f t="shared" si="3"/>
        <v>0</v>
      </c>
      <c r="H42" s="67">
        <f t="shared" si="3"/>
        <v>0</v>
      </c>
      <c r="I42" s="67">
        <f t="shared" si="3"/>
        <v>0</v>
      </c>
    </row>
    <row r="43" spans="1:9" s="4" customFormat="1" ht="31.5" hidden="1" customHeight="1" outlineLevel="1" x14ac:dyDescent="0.25">
      <c r="A43" s="23" t="s">
        <v>21</v>
      </c>
      <c r="B43" s="15"/>
      <c r="C43" s="15"/>
      <c r="D43" s="15"/>
      <c r="E43" s="39" t="s">
        <v>118</v>
      </c>
      <c r="F43" s="15" t="s">
        <v>7</v>
      </c>
      <c r="G43" s="67">
        <f t="shared" si="3"/>
        <v>0</v>
      </c>
      <c r="H43" s="67">
        <f t="shared" si="3"/>
        <v>0</v>
      </c>
      <c r="I43" s="67">
        <f t="shared" si="3"/>
        <v>0</v>
      </c>
    </row>
    <row r="44" spans="1:9" s="4" customFormat="1" ht="31.5" hidden="1" customHeight="1" outlineLevel="1" x14ac:dyDescent="0.25">
      <c r="A44" s="23" t="s">
        <v>34</v>
      </c>
      <c r="B44" s="15" t="s">
        <v>85</v>
      </c>
      <c r="C44" s="15"/>
      <c r="D44" s="15"/>
      <c r="E44" s="39" t="s">
        <v>118</v>
      </c>
      <c r="F44" s="15" t="s">
        <v>26</v>
      </c>
      <c r="G44" s="67">
        <f t="shared" si="3"/>
        <v>0</v>
      </c>
      <c r="H44" s="67">
        <f t="shared" si="3"/>
        <v>0</v>
      </c>
      <c r="I44" s="67">
        <f t="shared" si="3"/>
        <v>0</v>
      </c>
    </row>
    <row r="45" spans="1:9" s="4" customFormat="1" ht="29.25" hidden="1" customHeight="1" outlineLevel="1" x14ac:dyDescent="0.25">
      <c r="A45" s="23" t="s">
        <v>20</v>
      </c>
      <c r="B45" s="15" t="s">
        <v>85</v>
      </c>
      <c r="C45" s="15"/>
      <c r="D45" s="15"/>
      <c r="E45" s="39" t="s">
        <v>118</v>
      </c>
      <c r="F45" s="15" t="s">
        <v>15</v>
      </c>
      <c r="G45" s="67">
        <f t="shared" si="3"/>
        <v>0</v>
      </c>
      <c r="H45" s="67">
        <f t="shared" si="3"/>
        <v>0</v>
      </c>
      <c r="I45" s="67">
        <f t="shared" si="3"/>
        <v>0</v>
      </c>
    </row>
    <row r="46" spans="1:9" s="4" customFormat="1" ht="15" hidden="1" customHeight="1" outlineLevel="1" x14ac:dyDescent="0.25">
      <c r="A46" s="23" t="s">
        <v>25</v>
      </c>
      <c r="B46" s="15" t="s">
        <v>85</v>
      </c>
      <c r="C46" s="15" t="s">
        <v>91</v>
      </c>
      <c r="D46" s="15" t="s">
        <v>19</v>
      </c>
      <c r="E46" s="39" t="s">
        <v>118</v>
      </c>
      <c r="F46" s="15" t="s">
        <v>15</v>
      </c>
      <c r="G46" s="67">
        <v>0</v>
      </c>
      <c r="H46" s="67">
        <v>0</v>
      </c>
      <c r="I46" s="67">
        <v>0</v>
      </c>
    </row>
    <row r="47" spans="1:9" s="8" customFormat="1" ht="31.5" collapsed="1" x14ac:dyDescent="0.25">
      <c r="A47" s="17" t="s">
        <v>209</v>
      </c>
      <c r="B47" s="15" t="s">
        <v>85</v>
      </c>
      <c r="C47" s="18"/>
      <c r="D47" s="15"/>
      <c r="E47" s="25" t="s">
        <v>39</v>
      </c>
      <c r="F47" s="15"/>
      <c r="G47" s="67">
        <f>G48+G175+G144+G185+G192+G169</f>
        <v>2896.5600000000004</v>
      </c>
      <c r="H47" s="67">
        <f>H48+H175+H144+H185+H192+H169</f>
        <v>2626.8600000000006</v>
      </c>
      <c r="I47" s="67">
        <f>I48+I175+I144+I185+I192+I169</f>
        <v>2334.2600000000002</v>
      </c>
    </row>
    <row r="48" spans="1:9" s="9" customFormat="1" x14ac:dyDescent="0.25">
      <c r="A48" s="19" t="s">
        <v>210</v>
      </c>
      <c r="B48" s="15" t="s">
        <v>85</v>
      </c>
      <c r="C48" s="15"/>
      <c r="D48" s="15"/>
      <c r="E48" s="15" t="s">
        <v>40</v>
      </c>
      <c r="F48" s="15"/>
      <c r="G48" s="67">
        <f>G107+G49+G98+G101+G87+G120+G126+G132</f>
        <v>2885.5600000000004</v>
      </c>
      <c r="H48" s="67">
        <f>H107+H49+H98+H101+H87+H120+H126+H132</f>
        <v>2621.8600000000006</v>
      </c>
      <c r="I48" s="67">
        <f>I107+I49+I98+I101+I87+I120+I126+I132</f>
        <v>2329.2600000000002</v>
      </c>
    </row>
    <row r="49" spans="1:9" s="9" customFormat="1" ht="31.5" x14ac:dyDescent="0.25">
      <c r="A49" s="19" t="s">
        <v>60</v>
      </c>
      <c r="B49" s="15" t="s">
        <v>85</v>
      </c>
      <c r="C49" s="15"/>
      <c r="D49" s="15"/>
      <c r="E49" s="15" t="s">
        <v>45</v>
      </c>
      <c r="F49" s="15"/>
      <c r="G49" s="67">
        <f>G50+G77+G138</f>
        <v>175.3</v>
      </c>
      <c r="H49" s="67">
        <f t="shared" ref="H49:I49" si="4">H50+H77+H138</f>
        <v>155.30000000000001</v>
      </c>
      <c r="I49" s="67">
        <f t="shared" si="4"/>
        <v>135.30000000000001</v>
      </c>
    </row>
    <row r="50" spans="1:9" s="9" customFormat="1" ht="63" x14ac:dyDescent="0.25">
      <c r="A50" s="19" t="s">
        <v>61</v>
      </c>
      <c r="B50" s="15" t="s">
        <v>85</v>
      </c>
      <c r="C50" s="15"/>
      <c r="D50" s="15"/>
      <c r="E50" s="15" t="s">
        <v>46</v>
      </c>
      <c r="F50" s="15"/>
      <c r="G50" s="67">
        <f>G54+G56+G58+G62+G64+G66+G67</f>
        <v>85</v>
      </c>
      <c r="H50" s="67">
        <f t="shared" ref="H50:I50" si="5">H54+H56+H58+H62+H64+H66+H67</f>
        <v>65</v>
      </c>
      <c r="I50" s="67">
        <f t="shared" si="5"/>
        <v>45</v>
      </c>
    </row>
    <row r="51" spans="1:9" s="9" customFormat="1" ht="78.75" x14ac:dyDescent="0.25">
      <c r="A51" s="20" t="s">
        <v>28</v>
      </c>
      <c r="B51" s="15" t="s">
        <v>85</v>
      </c>
      <c r="C51" s="15"/>
      <c r="D51" s="15"/>
      <c r="E51" s="15" t="s">
        <v>46</v>
      </c>
      <c r="F51" s="15" t="s">
        <v>11</v>
      </c>
      <c r="G51" s="67">
        <f>G52</f>
        <v>4</v>
      </c>
      <c r="H51" s="67">
        <f t="shared" ref="H51:I53" si="6">H52</f>
        <v>3</v>
      </c>
      <c r="I51" s="67">
        <f t="shared" si="6"/>
        <v>2</v>
      </c>
    </row>
    <row r="52" spans="1:9" s="9" customFormat="1" ht="17.25" customHeight="1" x14ac:dyDescent="0.25">
      <c r="A52" s="19" t="s">
        <v>23</v>
      </c>
      <c r="B52" s="15" t="s">
        <v>85</v>
      </c>
      <c r="C52" s="15"/>
      <c r="D52" s="15"/>
      <c r="E52" s="15" t="s">
        <v>46</v>
      </c>
      <c r="F52" s="15" t="s">
        <v>22</v>
      </c>
      <c r="G52" s="67">
        <f t="shared" ref="G52" si="7">G55</f>
        <v>4</v>
      </c>
      <c r="H52" s="67">
        <f t="shared" ref="H52:I52" si="8">H55</f>
        <v>3</v>
      </c>
      <c r="I52" s="67">
        <f t="shared" si="8"/>
        <v>2</v>
      </c>
    </row>
    <row r="53" spans="1:9" s="9" customFormat="1" ht="30.75" hidden="1" customHeight="1" outlineLevel="1" x14ac:dyDescent="0.25">
      <c r="A53" s="19" t="s">
        <v>24</v>
      </c>
      <c r="B53" s="15" t="s">
        <v>85</v>
      </c>
      <c r="C53" s="15"/>
      <c r="D53" s="15"/>
      <c r="E53" s="15" t="s">
        <v>46</v>
      </c>
      <c r="F53" s="15" t="s">
        <v>9</v>
      </c>
      <c r="G53" s="67">
        <f>G54</f>
        <v>0</v>
      </c>
      <c r="H53" s="67">
        <f t="shared" si="6"/>
        <v>0</v>
      </c>
      <c r="I53" s="67">
        <f t="shared" si="6"/>
        <v>0</v>
      </c>
    </row>
    <row r="54" spans="1:9" s="9" customFormat="1" hidden="1" outlineLevel="1" x14ac:dyDescent="0.25">
      <c r="A54" s="19" t="s">
        <v>25</v>
      </c>
      <c r="B54" s="15" t="s">
        <v>85</v>
      </c>
      <c r="C54" s="15" t="s">
        <v>10</v>
      </c>
      <c r="D54" s="15" t="s">
        <v>19</v>
      </c>
      <c r="E54" s="15" t="s">
        <v>46</v>
      </c>
      <c r="F54" s="15" t="s">
        <v>9</v>
      </c>
      <c r="G54" s="67">
        <v>0</v>
      </c>
      <c r="H54" s="69">
        <v>0</v>
      </c>
      <c r="I54" s="67">
        <v>0</v>
      </c>
    </row>
    <row r="55" spans="1:9" s="9" customFormat="1" ht="31.5" collapsed="1" x14ac:dyDescent="0.25">
      <c r="A55" s="19" t="s">
        <v>36</v>
      </c>
      <c r="B55" s="15" t="s">
        <v>85</v>
      </c>
      <c r="C55" s="15"/>
      <c r="D55" s="15"/>
      <c r="E55" s="15" t="s">
        <v>46</v>
      </c>
      <c r="F55" s="15" t="s">
        <v>12</v>
      </c>
      <c r="G55" s="67">
        <f>G56</f>
        <v>4</v>
      </c>
      <c r="H55" s="67">
        <f t="shared" ref="H55:I55" si="9">H56</f>
        <v>3</v>
      </c>
      <c r="I55" s="67">
        <f t="shared" si="9"/>
        <v>2</v>
      </c>
    </row>
    <row r="56" spans="1:9" s="9" customFormat="1" x14ac:dyDescent="0.25">
      <c r="A56" s="19" t="s">
        <v>25</v>
      </c>
      <c r="B56" s="15" t="s">
        <v>85</v>
      </c>
      <c r="C56" s="15" t="s">
        <v>10</v>
      </c>
      <c r="D56" s="15" t="s">
        <v>19</v>
      </c>
      <c r="E56" s="15" t="s">
        <v>46</v>
      </c>
      <c r="F56" s="15" t="s">
        <v>12</v>
      </c>
      <c r="G56" s="88">
        <v>4</v>
      </c>
      <c r="H56" s="88">
        <v>3</v>
      </c>
      <c r="I56" s="88">
        <v>2</v>
      </c>
    </row>
    <row r="57" spans="1:9" s="9" customFormat="1" ht="32.25" hidden="1" customHeight="1" outlineLevel="1" x14ac:dyDescent="0.25">
      <c r="A57" s="17" t="s">
        <v>58</v>
      </c>
      <c r="B57" s="15" t="s">
        <v>85</v>
      </c>
      <c r="C57" s="15"/>
      <c r="D57" s="15"/>
      <c r="E57" s="15" t="s">
        <v>46</v>
      </c>
      <c r="F57" s="15" t="s">
        <v>56</v>
      </c>
      <c r="G57" s="67">
        <f>G58</f>
        <v>0</v>
      </c>
      <c r="H57" s="67">
        <f t="shared" ref="H57:I57" si="10">H58</f>
        <v>0</v>
      </c>
      <c r="I57" s="67">
        <f t="shared" si="10"/>
        <v>0</v>
      </c>
    </row>
    <row r="58" spans="1:9" s="9" customFormat="1" hidden="1" outlineLevel="1" x14ac:dyDescent="0.25">
      <c r="A58" s="19" t="s">
        <v>25</v>
      </c>
      <c r="B58" s="15" t="s">
        <v>85</v>
      </c>
      <c r="C58" s="15" t="s">
        <v>10</v>
      </c>
      <c r="D58" s="15" t="s">
        <v>19</v>
      </c>
      <c r="E58" s="15" t="s">
        <v>46</v>
      </c>
      <c r="F58" s="15" t="s">
        <v>56</v>
      </c>
      <c r="G58" s="67">
        <v>0</v>
      </c>
      <c r="H58" s="67">
        <v>0</v>
      </c>
      <c r="I58" s="67">
        <v>0</v>
      </c>
    </row>
    <row r="59" spans="1:9" s="9" customFormat="1" ht="31.5" collapsed="1" x14ac:dyDescent="0.25">
      <c r="A59" s="17" t="s">
        <v>21</v>
      </c>
      <c r="B59" s="15" t="s">
        <v>85</v>
      </c>
      <c r="C59" s="14"/>
      <c r="D59" s="14"/>
      <c r="E59" s="14" t="s">
        <v>46</v>
      </c>
      <c r="F59" s="14" t="s">
        <v>7</v>
      </c>
      <c r="G59" s="67">
        <f>G60</f>
        <v>76</v>
      </c>
      <c r="H59" s="67">
        <f t="shared" ref="H59:I59" si="11">H60</f>
        <v>56</v>
      </c>
      <c r="I59" s="67">
        <f t="shared" si="11"/>
        <v>40</v>
      </c>
    </row>
    <row r="60" spans="1:9" s="9" customFormat="1" ht="31.5" x14ac:dyDescent="0.25">
      <c r="A60" s="17" t="s">
        <v>34</v>
      </c>
      <c r="B60" s="15" t="s">
        <v>85</v>
      </c>
      <c r="C60" s="14"/>
      <c r="D60" s="14"/>
      <c r="E60" s="14" t="s">
        <v>46</v>
      </c>
      <c r="F60" s="14" t="s">
        <v>26</v>
      </c>
      <c r="G60" s="67">
        <f>G61+G63+G65</f>
        <v>76</v>
      </c>
      <c r="H60" s="67">
        <f t="shared" ref="H60:I60" si="12">H61+H63+H65</f>
        <v>56</v>
      </c>
      <c r="I60" s="67">
        <f t="shared" si="12"/>
        <v>40</v>
      </c>
    </row>
    <row r="61" spans="1:9" s="9" customFormat="1" ht="31.5" x14ac:dyDescent="0.25">
      <c r="A61" s="17" t="s">
        <v>13</v>
      </c>
      <c r="B61" s="15" t="s">
        <v>85</v>
      </c>
      <c r="C61" s="14"/>
      <c r="D61" s="14"/>
      <c r="E61" s="14" t="s">
        <v>46</v>
      </c>
      <c r="F61" s="14" t="s">
        <v>14</v>
      </c>
      <c r="G61" s="67">
        <f>G62</f>
        <v>12</v>
      </c>
      <c r="H61" s="67">
        <f t="shared" ref="H61:I61" si="13">H62</f>
        <v>8</v>
      </c>
      <c r="I61" s="67">
        <f t="shared" si="13"/>
        <v>6</v>
      </c>
    </row>
    <row r="62" spans="1:9" s="9" customFormat="1" ht="17.25" customHeight="1" x14ac:dyDescent="0.25">
      <c r="A62" s="19" t="s">
        <v>25</v>
      </c>
      <c r="B62" s="15" t="s">
        <v>85</v>
      </c>
      <c r="C62" s="14" t="s">
        <v>10</v>
      </c>
      <c r="D62" s="14" t="s">
        <v>19</v>
      </c>
      <c r="E62" s="14" t="s">
        <v>46</v>
      </c>
      <c r="F62" s="14" t="s">
        <v>14</v>
      </c>
      <c r="G62" s="88">
        <v>12</v>
      </c>
      <c r="H62" s="88">
        <v>8</v>
      </c>
      <c r="I62" s="88">
        <v>6</v>
      </c>
    </row>
    <row r="63" spans="1:9" s="9" customFormat="1" ht="31.5" hidden="1" outlineLevel="1" x14ac:dyDescent="0.25">
      <c r="A63" s="19" t="s">
        <v>57</v>
      </c>
      <c r="B63" s="15" t="s">
        <v>85</v>
      </c>
      <c r="C63" s="15"/>
      <c r="D63" s="15"/>
      <c r="E63" s="15" t="s">
        <v>46</v>
      </c>
      <c r="F63" s="15" t="s">
        <v>55</v>
      </c>
      <c r="G63" s="67">
        <f>G64</f>
        <v>0</v>
      </c>
      <c r="H63" s="67">
        <f t="shared" ref="H63:I63" si="14">H64</f>
        <v>0</v>
      </c>
      <c r="I63" s="67">
        <f t="shared" si="14"/>
        <v>0</v>
      </c>
    </row>
    <row r="64" spans="1:9" s="9" customFormat="1" hidden="1" outlineLevel="1" x14ac:dyDescent="0.25">
      <c r="A64" s="19" t="s">
        <v>25</v>
      </c>
      <c r="B64" s="15" t="s">
        <v>85</v>
      </c>
      <c r="C64" s="15" t="s">
        <v>10</v>
      </c>
      <c r="D64" s="15" t="s">
        <v>19</v>
      </c>
      <c r="E64" s="15" t="s">
        <v>46</v>
      </c>
      <c r="F64" s="15" t="s">
        <v>55</v>
      </c>
      <c r="G64" s="88">
        <v>0</v>
      </c>
      <c r="H64" s="89">
        <v>0</v>
      </c>
      <c r="I64" s="89">
        <v>0</v>
      </c>
    </row>
    <row r="65" spans="1:9" s="9" customFormat="1" ht="33" customHeight="1" collapsed="1" x14ac:dyDescent="0.25">
      <c r="A65" s="19" t="s">
        <v>20</v>
      </c>
      <c r="B65" s="15" t="s">
        <v>85</v>
      </c>
      <c r="C65" s="15"/>
      <c r="D65" s="15"/>
      <c r="E65" s="15" t="s">
        <v>46</v>
      </c>
      <c r="F65" s="15" t="s">
        <v>15</v>
      </c>
      <c r="G65" s="67">
        <f>G66</f>
        <v>64</v>
      </c>
      <c r="H65" s="67">
        <f t="shared" ref="H65:I65" si="15">H66</f>
        <v>48</v>
      </c>
      <c r="I65" s="67">
        <f t="shared" si="15"/>
        <v>34</v>
      </c>
    </row>
    <row r="66" spans="1:9" s="9" customFormat="1" x14ac:dyDescent="0.25">
      <c r="A66" s="19" t="s">
        <v>25</v>
      </c>
      <c r="B66" s="15" t="s">
        <v>85</v>
      </c>
      <c r="C66" s="15" t="s">
        <v>10</v>
      </c>
      <c r="D66" s="15" t="s">
        <v>19</v>
      </c>
      <c r="E66" s="15" t="s">
        <v>46</v>
      </c>
      <c r="F66" s="15" t="s">
        <v>15</v>
      </c>
      <c r="G66" s="88">
        <v>64</v>
      </c>
      <c r="H66" s="89">
        <v>48</v>
      </c>
      <c r="I66" s="89">
        <v>34</v>
      </c>
    </row>
    <row r="67" spans="1:9" s="9" customFormat="1" x14ac:dyDescent="0.25">
      <c r="A67" s="21" t="s">
        <v>38</v>
      </c>
      <c r="B67" s="15" t="s">
        <v>85</v>
      </c>
      <c r="C67" s="15"/>
      <c r="D67" s="15"/>
      <c r="E67" s="15" t="s">
        <v>46</v>
      </c>
      <c r="F67" s="15" t="s">
        <v>31</v>
      </c>
      <c r="G67" s="67">
        <f>G70</f>
        <v>5</v>
      </c>
      <c r="H67" s="67">
        <f t="shared" ref="H67:I67" si="16">H70</f>
        <v>6</v>
      </c>
      <c r="I67" s="67">
        <f t="shared" si="16"/>
        <v>3</v>
      </c>
    </row>
    <row r="68" spans="1:9" s="9" customFormat="1" ht="94.5" hidden="1" outlineLevel="1" x14ac:dyDescent="0.25">
      <c r="A68" s="21" t="s">
        <v>83</v>
      </c>
      <c r="B68" s="15" t="s">
        <v>85</v>
      </c>
      <c r="C68" s="15"/>
      <c r="D68" s="15"/>
      <c r="E68" s="15" t="s">
        <v>46</v>
      </c>
      <c r="F68" s="15" t="s">
        <v>84</v>
      </c>
      <c r="G68" s="67">
        <f>G69</f>
        <v>0</v>
      </c>
      <c r="H68" s="67">
        <f t="shared" ref="H68:I68" si="17">H69</f>
        <v>0</v>
      </c>
      <c r="I68" s="67">
        <f t="shared" si="17"/>
        <v>0</v>
      </c>
    </row>
    <row r="69" spans="1:9" s="9" customFormat="1" hidden="1" outlineLevel="1" x14ac:dyDescent="0.25">
      <c r="A69" s="22" t="s">
        <v>25</v>
      </c>
      <c r="B69" s="15" t="s">
        <v>85</v>
      </c>
      <c r="C69" s="15" t="s">
        <v>10</v>
      </c>
      <c r="D69" s="15" t="s">
        <v>19</v>
      </c>
      <c r="E69" s="15" t="s">
        <v>46</v>
      </c>
      <c r="F69" s="15" t="s">
        <v>84</v>
      </c>
      <c r="G69" s="67"/>
      <c r="H69" s="71"/>
      <c r="I69" s="71"/>
    </row>
    <row r="70" spans="1:9" s="9" customFormat="1" collapsed="1" x14ac:dyDescent="0.25">
      <c r="A70" s="21" t="s">
        <v>17</v>
      </c>
      <c r="B70" s="15" t="s">
        <v>85</v>
      </c>
      <c r="C70" s="15"/>
      <c r="D70" s="15"/>
      <c r="E70" s="15" t="s">
        <v>46</v>
      </c>
      <c r="F70" s="15" t="s">
        <v>18</v>
      </c>
      <c r="G70" s="67">
        <f>G73+G75+G71</f>
        <v>5</v>
      </c>
      <c r="H70" s="67">
        <f t="shared" ref="H70:I70" si="18">H73+H75+H71</f>
        <v>6</v>
      </c>
      <c r="I70" s="67">
        <f t="shared" si="18"/>
        <v>3</v>
      </c>
    </row>
    <row r="71" spans="1:9" s="9" customFormat="1" ht="27" customHeight="1" x14ac:dyDescent="0.25">
      <c r="A71" s="91" t="s">
        <v>201</v>
      </c>
      <c r="B71" s="15" t="s">
        <v>85</v>
      </c>
      <c r="C71" s="15"/>
      <c r="D71" s="15"/>
      <c r="E71" s="15" t="s">
        <v>46</v>
      </c>
      <c r="F71" s="15" t="s">
        <v>202</v>
      </c>
      <c r="G71" s="92">
        <f>G72</f>
        <v>1</v>
      </c>
      <c r="H71" s="92">
        <f t="shared" ref="H71:I71" si="19">H72</f>
        <v>1</v>
      </c>
      <c r="I71" s="67">
        <f t="shared" si="19"/>
        <v>0</v>
      </c>
    </row>
    <row r="72" spans="1:9" s="9" customFormat="1" x14ac:dyDescent="0.25">
      <c r="A72" s="6" t="s">
        <v>25</v>
      </c>
      <c r="B72" s="15" t="s">
        <v>85</v>
      </c>
      <c r="C72" s="15" t="s">
        <v>10</v>
      </c>
      <c r="D72" s="15" t="s">
        <v>19</v>
      </c>
      <c r="E72" s="15" t="s">
        <v>46</v>
      </c>
      <c r="F72" s="15" t="s">
        <v>202</v>
      </c>
      <c r="G72" s="93">
        <v>1</v>
      </c>
      <c r="H72" s="93">
        <v>1</v>
      </c>
      <c r="I72" s="88">
        <v>0</v>
      </c>
    </row>
    <row r="73" spans="1:9" s="9" customFormat="1" x14ac:dyDescent="0.25">
      <c r="A73" s="6" t="s">
        <v>29</v>
      </c>
      <c r="B73" s="15" t="s">
        <v>85</v>
      </c>
      <c r="C73" s="15"/>
      <c r="D73" s="15"/>
      <c r="E73" s="15" t="s">
        <v>46</v>
      </c>
      <c r="F73" s="15" t="s">
        <v>62</v>
      </c>
      <c r="G73" s="67">
        <f>G74</f>
        <v>2</v>
      </c>
      <c r="H73" s="67">
        <f t="shared" ref="H73:I73" si="20">H74</f>
        <v>2</v>
      </c>
      <c r="I73" s="67">
        <f t="shared" si="20"/>
        <v>2</v>
      </c>
    </row>
    <row r="74" spans="1:9" s="9" customFormat="1" x14ac:dyDescent="0.25">
      <c r="A74" s="6" t="s">
        <v>25</v>
      </c>
      <c r="B74" s="15" t="s">
        <v>85</v>
      </c>
      <c r="C74" s="15" t="s">
        <v>10</v>
      </c>
      <c r="D74" s="15" t="s">
        <v>19</v>
      </c>
      <c r="E74" s="15" t="s">
        <v>46</v>
      </c>
      <c r="F74" s="15" t="s">
        <v>62</v>
      </c>
      <c r="G74" s="88">
        <v>2</v>
      </c>
      <c r="H74" s="88">
        <v>2</v>
      </c>
      <c r="I74" s="88">
        <v>2</v>
      </c>
    </row>
    <row r="75" spans="1:9" s="9" customFormat="1" x14ac:dyDescent="0.25">
      <c r="A75" s="6" t="s">
        <v>59</v>
      </c>
      <c r="B75" s="15" t="s">
        <v>85</v>
      </c>
      <c r="C75" s="15"/>
      <c r="D75" s="15"/>
      <c r="E75" s="15" t="s">
        <v>46</v>
      </c>
      <c r="F75" s="15" t="s">
        <v>63</v>
      </c>
      <c r="G75" s="67">
        <f>G76</f>
        <v>2</v>
      </c>
      <c r="H75" s="67">
        <f t="shared" ref="H75:I75" si="21">H76</f>
        <v>3</v>
      </c>
      <c r="I75" s="67">
        <f t="shared" si="21"/>
        <v>1</v>
      </c>
    </row>
    <row r="76" spans="1:9" s="9" customFormat="1" x14ac:dyDescent="0.25">
      <c r="A76" s="6" t="s">
        <v>25</v>
      </c>
      <c r="B76" s="15" t="s">
        <v>85</v>
      </c>
      <c r="C76" s="15" t="s">
        <v>10</v>
      </c>
      <c r="D76" s="15" t="s">
        <v>19</v>
      </c>
      <c r="E76" s="15" t="s">
        <v>46</v>
      </c>
      <c r="F76" s="15" t="s">
        <v>63</v>
      </c>
      <c r="G76" s="88">
        <v>2</v>
      </c>
      <c r="H76" s="89">
        <v>3</v>
      </c>
      <c r="I76" s="89">
        <v>1</v>
      </c>
    </row>
    <row r="77" spans="1:9" s="9" customFormat="1" ht="47.25" hidden="1" outlineLevel="1" x14ac:dyDescent="0.25">
      <c r="A77" s="23" t="s">
        <v>64</v>
      </c>
      <c r="B77" s="15" t="s">
        <v>85</v>
      </c>
      <c r="C77" s="15"/>
      <c r="D77" s="15"/>
      <c r="E77" s="15" t="s">
        <v>86</v>
      </c>
      <c r="F77" s="15"/>
      <c r="G77" s="67">
        <f>G79+G81+G85</f>
        <v>0</v>
      </c>
      <c r="H77" s="67">
        <f t="shared" ref="H77:I77" si="22">H79+H81+H85</f>
        <v>0</v>
      </c>
      <c r="I77" s="67">
        <f t="shared" si="22"/>
        <v>0</v>
      </c>
    </row>
    <row r="78" spans="1:9" s="9" customFormat="1" ht="31.5" hidden="1" outlineLevel="1" x14ac:dyDescent="0.25">
      <c r="A78" s="19" t="s">
        <v>24</v>
      </c>
      <c r="B78" s="15" t="s">
        <v>85</v>
      </c>
      <c r="C78" s="15"/>
      <c r="D78" s="15"/>
      <c r="E78" s="15" t="s">
        <v>86</v>
      </c>
      <c r="F78" s="15" t="s">
        <v>9</v>
      </c>
      <c r="G78" s="67">
        <f>G79</f>
        <v>0</v>
      </c>
      <c r="H78" s="67">
        <f t="shared" ref="H78:I78" si="23">H79</f>
        <v>0</v>
      </c>
      <c r="I78" s="67">
        <f t="shared" si="23"/>
        <v>0</v>
      </c>
    </row>
    <row r="79" spans="1:9" s="9" customFormat="1" hidden="1" outlineLevel="1" x14ac:dyDescent="0.25">
      <c r="A79" s="22" t="s">
        <v>25</v>
      </c>
      <c r="B79" s="15" t="s">
        <v>85</v>
      </c>
      <c r="C79" s="15" t="s">
        <v>10</v>
      </c>
      <c r="D79" s="15" t="s">
        <v>19</v>
      </c>
      <c r="E79" s="15" t="s">
        <v>86</v>
      </c>
      <c r="F79" s="15" t="s">
        <v>9</v>
      </c>
      <c r="G79" s="67">
        <v>0</v>
      </c>
      <c r="H79" s="70">
        <v>0</v>
      </c>
      <c r="I79" s="70">
        <v>0</v>
      </c>
    </row>
    <row r="80" spans="1:9" s="9" customFormat="1" ht="47.25" hidden="1" outlineLevel="1" x14ac:dyDescent="0.25">
      <c r="A80" s="19" t="s">
        <v>58</v>
      </c>
      <c r="B80" s="15" t="s">
        <v>85</v>
      </c>
      <c r="C80" s="15"/>
      <c r="D80" s="15"/>
      <c r="E80" s="15" t="s">
        <v>86</v>
      </c>
      <c r="F80" s="15" t="s">
        <v>56</v>
      </c>
      <c r="G80" s="67">
        <f>G81</f>
        <v>0</v>
      </c>
      <c r="H80" s="67">
        <f t="shared" ref="H80:I80" si="24">H81</f>
        <v>0</v>
      </c>
      <c r="I80" s="67">
        <f t="shared" si="24"/>
        <v>0</v>
      </c>
    </row>
    <row r="81" spans="1:9" s="9" customFormat="1" hidden="1" outlineLevel="1" x14ac:dyDescent="0.25">
      <c r="A81" s="22" t="s">
        <v>25</v>
      </c>
      <c r="B81" s="15" t="s">
        <v>85</v>
      </c>
      <c r="C81" s="15" t="s">
        <v>10</v>
      </c>
      <c r="D81" s="15" t="s">
        <v>19</v>
      </c>
      <c r="E81" s="15" t="s">
        <v>86</v>
      </c>
      <c r="F81" s="15" t="s">
        <v>56</v>
      </c>
      <c r="G81" s="70">
        <v>0</v>
      </c>
      <c r="H81" s="70">
        <v>0</v>
      </c>
      <c r="I81" s="70">
        <v>0</v>
      </c>
    </row>
    <row r="82" spans="1:9" s="9" customFormat="1" ht="31.5" hidden="1" outlineLevel="1" x14ac:dyDescent="0.25">
      <c r="A82" s="23" t="s">
        <v>21</v>
      </c>
      <c r="B82" s="15" t="s">
        <v>85</v>
      </c>
      <c r="C82" s="15"/>
      <c r="D82" s="15"/>
      <c r="E82" s="15" t="s">
        <v>86</v>
      </c>
      <c r="F82" s="15" t="s">
        <v>7</v>
      </c>
      <c r="G82" s="67">
        <f>G83</f>
        <v>0</v>
      </c>
      <c r="H82" s="67">
        <f t="shared" ref="H82:I84" si="25">H83</f>
        <v>0</v>
      </c>
      <c r="I82" s="67">
        <f t="shared" si="25"/>
        <v>0</v>
      </c>
    </row>
    <row r="83" spans="1:9" s="9" customFormat="1" ht="31.5" hidden="1" outlineLevel="1" x14ac:dyDescent="0.25">
      <c r="A83" s="23" t="s">
        <v>34</v>
      </c>
      <c r="B83" s="15" t="s">
        <v>85</v>
      </c>
      <c r="C83" s="15"/>
      <c r="D83" s="15"/>
      <c r="E83" s="15" t="s">
        <v>86</v>
      </c>
      <c r="F83" s="15" t="s">
        <v>26</v>
      </c>
      <c r="G83" s="67">
        <f>G84</f>
        <v>0</v>
      </c>
      <c r="H83" s="67">
        <f t="shared" si="25"/>
        <v>0</v>
      </c>
      <c r="I83" s="67">
        <f t="shared" si="25"/>
        <v>0</v>
      </c>
    </row>
    <row r="84" spans="1:9" s="9" customFormat="1" ht="31.5" hidden="1" outlineLevel="1" x14ac:dyDescent="0.25">
      <c r="A84" s="23" t="s">
        <v>20</v>
      </c>
      <c r="B84" s="15" t="s">
        <v>85</v>
      </c>
      <c r="C84" s="15"/>
      <c r="D84" s="15"/>
      <c r="E84" s="15" t="s">
        <v>86</v>
      </c>
      <c r="F84" s="15" t="s">
        <v>15</v>
      </c>
      <c r="G84" s="67">
        <f>G85</f>
        <v>0</v>
      </c>
      <c r="H84" s="67">
        <f t="shared" si="25"/>
        <v>0</v>
      </c>
      <c r="I84" s="67">
        <f t="shared" si="25"/>
        <v>0</v>
      </c>
    </row>
    <row r="85" spans="1:9" s="9" customFormat="1" hidden="1" outlineLevel="1" x14ac:dyDescent="0.25">
      <c r="A85" s="23" t="s">
        <v>25</v>
      </c>
      <c r="B85" s="15" t="s">
        <v>85</v>
      </c>
      <c r="C85" s="15" t="s">
        <v>10</v>
      </c>
      <c r="D85" s="15" t="s">
        <v>19</v>
      </c>
      <c r="E85" s="15" t="s">
        <v>86</v>
      </c>
      <c r="F85" s="15" t="s">
        <v>15</v>
      </c>
      <c r="G85" s="67">
        <v>0</v>
      </c>
      <c r="H85" s="70">
        <v>0</v>
      </c>
      <c r="I85" s="70">
        <v>0</v>
      </c>
    </row>
    <row r="86" spans="1:9" s="9" customFormat="1" hidden="1" outlineLevel="1" x14ac:dyDescent="0.25">
      <c r="A86" s="37" t="s">
        <v>119</v>
      </c>
      <c r="B86" s="15" t="s">
        <v>85</v>
      </c>
      <c r="C86" s="15"/>
      <c r="D86" s="15"/>
      <c r="E86" s="15" t="s">
        <v>120</v>
      </c>
      <c r="F86" s="15"/>
      <c r="G86" s="70">
        <f>G94</f>
        <v>0</v>
      </c>
      <c r="H86" s="70">
        <f>H94</f>
        <v>0</v>
      </c>
      <c r="I86" s="70">
        <f>I94</f>
        <v>0</v>
      </c>
    </row>
    <row r="87" spans="1:9" s="9" customFormat="1" ht="179.25" hidden="1" customHeight="1" outlineLevel="1" x14ac:dyDescent="0.25">
      <c r="A87" s="79" t="s">
        <v>166</v>
      </c>
      <c r="B87" s="15" t="s">
        <v>85</v>
      </c>
      <c r="C87" s="15"/>
      <c r="D87" s="15"/>
      <c r="E87" s="84" t="s">
        <v>169</v>
      </c>
      <c r="F87" s="84"/>
      <c r="G87" s="67">
        <f>G88</f>
        <v>0</v>
      </c>
      <c r="H87" s="67">
        <f t="shared" ref="H87:I87" si="26">H88</f>
        <v>0</v>
      </c>
      <c r="I87" s="67">
        <f t="shared" si="26"/>
        <v>0</v>
      </c>
    </row>
    <row r="88" spans="1:9" s="9" customFormat="1" ht="78.75" hidden="1" outlineLevel="1" x14ac:dyDescent="0.25">
      <c r="A88" s="80" t="s">
        <v>167</v>
      </c>
      <c r="B88" s="15" t="s">
        <v>85</v>
      </c>
      <c r="C88" s="15"/>
      <c r="D88" s="15"/>
      <c r="E88" s="84" t="s">
        <v>169</v>
      </c>
      <c r="F88" s="84" t="s">
        <v>11</v>
      </c>
      <c r="G88" s="72">
        <f>G91+G93</f>
        <v>0</v>
      </c>
      <c r="H88" s="72">
        <f t="shared" ref="H88:I88" si="27">H91+H93</f>
        <v>0</v>
      </c>
      <c r="I88" s="72">
        <f t="shared" si="27"/>
        <v>0</v>
      </c>
    </row>
    <row r="89" spans="1:9" s="9" customFormat="1" hidden="1" outlineLevel="1" x14ac:dyDescent="0.25">
      <c r="A89" s="80" t="s">
        <v>23</v>
      </c>
      <c r="B89" s="15" t="s">
        <v>85</v>
      </c>
      <c r="C89" s="15"/>
      <c r="D89" s="15"/>
      <c r="E89" s="84" t="s">
        <v>169</v>
      </c>
      <c r="F89" s="84" t="s">
        <v>22</v>
      </c>
      <c r="G89" s="72">
        <f>G90+G92</f>
        <v>0</v>
      </c>
      <c r="H89" s="72">
        <f t="shared" ref="H89:I89" si="28">H90+H92</f>
        <v>0</v>
      </c>
      <c r="I89" s="72">
        <f t="shared" si="28"/>
        <v>0</v>
      </c>
    </row>
    <row r="90" spans="1:9" s="9" customFormat="1" hidden="1" outlineLevel="1" x14ac:dyDescent="0.25">
      <c r="A90" s="80" t="s">
        <v>168</v>
      </c>
      <c r="B90" s="15" t="s">
        <v>85</v>
      </c>
      <c r="C90" s="15"/>
      <c r="D90" s="15"/>
      <c r="E90" s="84" t="s">
        <v>169</v>
      </c>
      <c r="F90" s="84" t="s">
        <v>9</v>
      </c>
      <c r="G90" s="72">
        <f>G91</f>
        <v>0</v>
      </c>
      <c r="H90" s="72">
        <f t="shared" ref="H90:I90" si="29">H91</f>
        <v>0</v>
      </c>
      <c r="I90" s="72">
        <f t="shared" si="29"/>
        <v>0</v>
      </c>
    </row>
    <row r="91" spans="1:9" s="9" customFormat="1" hidden="1" outlineLevel="1" x14ac:dyDescent="0.25">
      <c r="A91" s="78" t="s">
        <v>25</v>
      </c>
      <c r="B91" s="15" t="s">
        <v>85</v>
      </c>
      <c r="C91" s="15" t="s">
        <v>10</v>
      </c>
      <c r="D91" s="14" t="s">
        <v>19</v>
      </c>
      <c r="E91" s="85" t="s">
        <v>169</v>
      </c>
      <c r="F91" s="85" t="s">
        <v>9</v>
      </c>
      <c r="G91" s="72">
        <v>0</v>
      </c>
      <c r="H91" s="72">
        <v>0</v>
      </c>
      <c r="I91" s="72">
        <v>0</v>
      </c>
    </row>
    <row r="92" spans="1:9" s="9" customFormat="1" ht="47.25" hidden="1" outlineLevel="1" x14ac:dyDescent="0.25">
      <c r="A92" s="80" t="s">
        <v>58</v>
      </c>
      <c r="B92" s="15" t="s">
        <v>85</v>
      </c>
      <c r="C92" s="15"/>
      <c r="D92" s="15"/>
      <c r="E92" s="84" t="s">
        <v>169</v>
      </c>
      <c r="F92" s="84" t="s">
        <v>56</v>
      </c>
      <c r="G92" s="72">
        <f>G93</f>
        <v>0</v>
      </c>
      <c r="H92" s="72">
        <f t="shared" ref="H92:I92" si="30">H93</f>
        <v>0</v>
      </c>
      <c r="I92" s="72">
        <f t="shared" si="30"/>
        <v>0</v>
      </c>
    </row>
    <row r="93" spans="1:9" s="9" customFormat="1" hidden="1" outlineLevel="1" x14ac:dyDescent="0.25">
      <c r="A93" s="78" t="s">
        <v>25</v>
      </c>
      <c r="B93" s="15" t="s">
        <v>85</v>
      </c>
      <c r="C93" s="15" t="s">
        <v>10</v>
      </c>
      <c r="D93" s="14" t="s">
        <v>19</v>
      </c>
      <c r="E93" s="85" t="s">
        <v>169</v>
      </c>
      <c r="F93" s="85" t="s">
        <v>56</v>
      </c>
      <c r="G93" s="72">
        <v>0</v>
      </c>
      <c r="H93" s="72">
        <v>0</v>
      </c>
      <c r="I93" s="72">
        <v>0</v>
      </c>
    </row>
    <row r="94" spans="1:9" s="9" customFormat="1" ht="52.5" hidden="1" customHeight="1" outlineLevel="1" x14ac:dyDescent="0.25">
      <c r="A94" s="37" t="s">
        <v>61</v>
      </c>
      <c r="B94" s="15" t="s">
        <v>85</v>
      </c>
      <c r="C94" s="15"/>
      <c r="D94" s="15"/>
      <c r="E94" s="15" t="s">
        <v>121</v>
      </c>
      <c r="F94" s="15"/>
      <c r="G94" s="70">
        <f t="shared" ref="G94:I97" si="31">G95</f>
        <v>0</v>
      </c>
      <c r="H94" s="70">
        <f t="shared" si="31"/>
        <v>0</v>
      </c>
      <c r="I94" s="70">
        <f t="shared" si="31"/>
        <v>0</v>
      </c>
    </row>
    <row r="95" spans="1:9" s="9" customFormat="1" ht="31.5" hidden="1" outlineLevel="1" x14ac:dyDescent="0.25">
      <c r="A95" s="23" t="s">
        <v>21</v>
      </c>
      <c r="B95" s="15" t="s">
        <v>85</v>
      </c>
      <c r="C95" s="15"/>
      <c r="D95" s="15"/>
      <c r="E95" s="15" t="s">
        <v>121</v>
      </c>
      <c r="F95" s="15" t="s">
        <v>7</v>
      </c>
      <c r="G95" s="70">
        <f t="shared" si="31"/>
        <v>0</v>
      </c>
      <c r="H95" s="70">
        <f t="shared" si="31"/>
        <v>0</v>
      </c>
      <c r="I95" s="70">
        <f t="shared" si="31"/>
        <v>0</v>
      </c>
    </row>
    <row r="96" spans="1:9" s="9" customFormat="1" ht="31.5" hidden="1" outlineLevel="1" x14ac:dyDescent="0.25">
      <c r="A96" s="23" t="s">
        <v>34</v>
      </c>
      <c r="B96" s="15" t="s">
        <v>85</v>
      </c>
      <c r="C96" s="15"/>
      <c r="D96" s="15"/>
      <c r="E96" s="15" t="s">
        <v>121</v>
      </c>
      <c r="F96" s="15" t="s">
        <v>26</v>
      </c>
      <c r="G96" s="70">
        <f t="shared" si="31"/>
        <v>0</v>
      </c>
      <c r="H96" s="70">
        <f t="shared" si="31"/>
        <v>0</v>
      </c>
      <c r="I96" s="70">
        <f t="shared" si="31"/>
        <v>0</v>
      </c>
    </row>
    <row r="97" spans="1:9" s="9" customFormat="1" ht="31.5" hidden="1" outlineLevel="1" x14ac:dyDescent="0.25">
      <c r="A97" s="23" t="s">
        <v>20</v>
      </c>
      <c r="B97" s="15" t="s">
        <v>85</v>
      </c>
      <c r="C97" s="15"/>
      <c r="D97" s="15"/>
      <c r="E97" s="15" t="s">
        <v>121</v>
      </c>
      <c r="F97" s="15" t="s">
        <v>15</v>
      </c>
      <c r="G97" s="70">
        <f t="shared" si="31"/>
        <v>0</v>
      </c>
      <c r="H97" s="70">
        <f t="shared" si="31"/>
        <v>0</v>
      </c>
      <c r="I97" s="70">
        <f t="shared" si="31"/>
        <v>0</v>
      </c>
    </row>
    <row r="98" spans="1:9" s="9" customFormat="1" hidden="1" outlineLevel="1" x14ac:dyDescent="0.25">
      <c r="A98" s="23" t="s">
        <v>25</v>
      </c>
      <c r="B98" s="15" t="s">
        <v>85</v>
      </c>
      <c r="C98" s="15" t="s">
        <v>10</v>
      </c>
      <c r="D98" s="15" t="s">
        <v>19</v>
      </c>
      <c r="E98" s="15" t="s">
        <v>121</v>
      </c>
      <c r="F98" s="15" t="s">
        <v>15</v>
      </c>
      <c r="G98" s="70">
        <v>0</v>
      </c>
      <c r="H98" s="70">
        <v>0</v>
      </c>
      <c r="I98" s="70">
        <v>0</v>
      </c>
    </row>
    <row r="99" spans="1:9" s="9" customFormat="1" ht="39" hidden="1" customHeight="1" outlineLevel="1" collapsed="1" x14ac:dyDescent="0.25">
      <c r="A99" s="23" t="s">
        <v>92</v>
      </c>
      <c r="B99" s="15" t="s">
        <v>85</v>
      </c>
      <c r="C99" s="15"/>
      <c r="D99" s="15"/>
      <c r="E99" s="15" t="s">
        <v>39</v>
      </c>
      <c r="F99" s="15"/>
      <c r="G99" s="67">
        <f t="shared" ref="G99:I105" si="32">G100</f>
        <v>0</v>
      </c>
      <c r="H99" s="70">
        <f t="shared" si="32"/>
        <v>0</v>
      </c>
      <c r="I99" s="70">
        <f t="shared" si="32"/>
        <v>0</v>
      </c>
    </row>
    <row r="100" spans="1:9" s="9" customFormat="1" ht="34.5" hidden="1" customHeight="1" outlineLevel="1" x14ac:dyDescent="0.25">
      <c r="A100" s="23" t="s">
        <v>93</v>
      </c>
      <c r="B100" s="15" t="s">
        <v>85</v>
      </c>
      <c r="C100" s="15"/>
      <c r="D100" s="15"/>
      <c r="E100" s="15" t="s">
        <v>40</v>
      </c>
      <c r="F100" s="15"/>
      <c r="G100" s="67">
        <f t="shared" si="32"/>
        <v>0</v>
      </c>
      <c r="H100" s="70">
        <f t="shared" si="32"/>
        <v>0</v>
      </c>
      <c r="I100" s="70">
        <f t="shared" si="32"/>
        <v>0</v>
      </c>
    </row>
    <row r="101" spans="1:9" s="9" customFormat="1" ht="15" hidden="1" customHeight="1" outlineLevel="1" x14ac:dyDescent="0.25">
      <c r="A101" s="23" t="s">
        <v>89</v>
      </c>
      <c r="B101" s="15" t="s">
        <v>85</v>
      </c>
      <c r="C101" s="15"/>
      <c r="D101" s="15"/>
      <c r="E101" s="15" t="s">
        <v>88</v>
      </c>
      <c r="F101" s="15"/>
      <c r="G101" s="67">
        <f t="shared" si="32"/>
        <v>0</v>
      </c>
      <c r="H101" s="70">
        <f t="shared" si="32"/>
        <v>0</v>
      </c>
      <c r="I101" s="70">
        <f t="shared" si="32"/>
        <v>0</v>
      </c>
    </row>
    <row r="102" spans="1:9" s="9" customFormat="1" ht="63" hidden="1" outlineLevel="1" x14ac:dyDescent="0.25">
      <c r="A102" s="23" t="s">
        <v>90</v>
      </c>
      <c r="B102" s="15" t="s">
        <v>85</v>
      </c>
      <c r="C102" s="15"/>
      <c r="D102" s="15"/>
      <c r="E102" s="15" t="s">
        <v>87</v>
      </c>
      <c r="F102" s="15"/>
      <c r="G102" s="67">
        <f t="shared" si="32"/>
        <v>0</v>
      </c>
      <c r="H102" s="70">
        <f t="shared" si="32"/>
        <v>0</v>
      </c>
      <c r="I102" s="70">
        <f t="shared" si="32"/>
        <v>0</v>
      </c>
    </row>
    <row r="103" spans="1:9" s="9" customFormat="1" ht="31.5" hidden="1" outlineLevel="1" x14ac:dyDescent="0.25">
      <c r="A103" s="23" t="s">
        <v>21</v>
      </c>
      <c r="B103" s="15" t="s">
        <v>85</v>
      </c>
      <c r="C103" s="15"/>
      <c r="D103" s="15"/>
      <c r="E103" s="15" t="s">
        <v>87</v>
      </c>
      <c r="F103" s="15" t="s">
        <v>7</v>
      </c>
      <c r="G103" s="67">
        <f t="shared" si="32"/>
        <v>0</v>
      </c>
      <c r="H103" s="70">
        <f t="shared" si="32"/>
        <v>0</v>
      </c>
      <c r="I103" s="70">
        <f t="shared" si="32"/>
        <v>0</v>
      </c>
    </row>
    <row r="104" spans="1:9" s="9" customFormat="1" ht="31.5" hidden="1" outlineLevel="1" x14ac:dyDescent="0.25">
      <c r="A104" s="23" t="s">
        <v>34</v>
      </c>
      <c r="B104" s="15" t="s">
        <v>85</v>
      </c>
      <c r="C104" s="15"/>
      <c r="D104" s="15"/>
      <c r="E104" s="15" t="s">
        <v>87</v>
      </c>
      <c r="F104" s="15" t="s">
        <v>26</v>
      </c>
      <c r="G104" s="67">
        <f t="shared" si="32"/>
        <v>0</v>
      </c>
      <c r="H104" s="70">
        <f t="shared" si="32"/>
        <v>0</v>
      </c>
      <c r="I104" s="70">
        <f t="shared" si="32"/>
        <v>0</v>
      </c>
    </row>
    <row r="105" spans="1:9" s="9" customFormat="1" ht="31.5" hidden="1" customHeight="1" outlineLevel="1" x14ac:dyDescent="0.25">
      <c r="A105" s="23" t="s">
        <v>20</v>
      </c>
      <c r="B105" s="15" t="s">
        <v>85</v>
      </c>
      <c r="C105" s="15"/>
      <c r="D105" s="15"/>
      <c r="E105" s="15" t="s">
        <v>87</v>
      </c>
      <c r="F105" s="15" t="s">
        <v>15</v>
      </c>
      <c r="G105" s="67">
        <f>G106</f>
        <v>0</v>
      </c>
      <c r="H105" s="67">
        <f t="shared" si="32"/>
        <v>0</v>
      </c>
      <c r="I105" s="67">
        <f t="shared" si="32"/>
        <v>0</v>
      </c>
    </row>
    <row r="106" spans="1:9" s="9" customFormat="1" hidden="1" outlineLevel="1" x14ac:dyDescent="0.25">
      <c r="A106" s="23" t="s">
        <v>25</v>
      </c>
      <c r="B106" s="15" t="s">
        <v>85</v>
      </c>
      <c r="C106" s="15" t="s">
        <v>10</v>
      </c>
      <c r="D106" s="15" t="s">
        <v>91</v>
      </c>
      <c r="E106" s="15" t="s">
        <v>87</v>
      </c>
      <c r="F106" s="15" t="s">
        <v>15</v>
      </c>
      <c r="G106" s="67">
        <v>0</v>
      </c>
      <c r="H106" s="67">
        <v>0</v>
      </c>
      <c r="I106" s="67">
        <v>0</v>
      </c>
    </row>
    <row r="107" spans="1:9" s="40" customFormat="1" ht="110.25" collapsed="1" x14ac:dyDescent="0.25">
      <c r="A107" s="23" t="s">
        <v>65</v>
      </c>
      <c r="B107" s="15" t="s">
        <v>85</v>
      </c>
      <c r="C107" s="15"/>
      <c r="D107" s="15"/>
      <c r="E107" s="15" t="s">
        <v>41</v>
      </c>
      <c r="F107" s="15"/>
      <c r="G107" s="67">
        <f>G108+G114</f>
        <v>2675</v>
      </c>
      <c r="H107" s="67">
        <f t="shared" ref="H107:I107" si="33">H108+H114</f>
        <v>2431.3000000000002</v>
      </c>
      <c r="I107" s="67">
        <f t="shared" si="33"/>
        <v>2158.6999999999998</v>
      </c>
    </row>
    <row r="108" spans="1:9" ht="78.75" x14ac:dyDescent="0.25">
      <c r="A108" s="17" t="s">
        <v>37</v>
      </c>
      <c r="B108" s="15" t="s">
        <v>85</v>
      </c>
      <c r="C108" s="15"/>
      <c r="D108" s="14"/>
      <c r="E108" s="15" t="s">
        <v>42</v>
      </c>
      <c r="F108" s="14" t="s">
        <v>11</v>
      </c>
      <c r="G108" s="72">
        <f>G111+G113</f>
        <v>2654</v>
      </c>
      <c r="H108" s="72">
        <f t="shared" ref="H108:I108" si="34">H111+H113</f>
        <v>2410.3000000000002</v>
      </c>
      <c r="I108" s="72">
        <f t="shared" si="34"/>
        <v>2137.6999999999998</v>
      </c>
    </row>
    <row r="109" spans="1:9" ht="17.25" customHeight="1" x14ac:dyDescent="0.25">
      <c r="A109" s="17" t="s">
        <v>23</v>
      </c>
      <c r="B109" s="15" t="s">
        <v>85</v>
      </c>
      <c r="C109" s="15"/>
      <c r="D109" s="14"/>
      <c r="E109" s="15" t="s">
        <v>42</v>
      </c>
      <c r="F109" s="14" t="s">
        <v>22</v>
      </c>
      <c r="G109" s="72">
        <f>G110</f>
        <v>1852.5</v>
      </c>
      <c r="H109" s="72">
        <f t="shared" ref="H109:I110" si="35">H110</f>
        <v>1682.4</v>
      </c>
      <c r="I109" s="72">
        <f t="shared" si="35"/>
        <v>1492.1</v>
      </c>
    </row>
    <row r="110" spans="1:9" ht="31.5" x14ac:dyDescent="0.25">
      <c r="A110" s="17" t="s">
        <v>24</v>
      </c>
      <c r="B110" s="15" t="s">
        <v>85</v>
      </c>
      <c r="C110" s="15"/>
      <c r="D110" s="14"/>
      <c r="E110" s="15" t="s">
        <v>42</v>
      </c>
      <c r="F110" s="14" t="s">
        <v>9</v>
      </c>
      <c r="G110" s="72">
        <f>G111</f>
        <v>1852.5</v>
      </c>
      <c r="H110" s="72">
        <f t="shared" si="35"/>
        <v>1682.4</v>
      </c>
      <c r="I110" s="72">
        <f t="shared" si="35"/>
        <v>1492.1</v>
      </c>
    </row>
    <row r="111" spans="1:9" x14ac:dyDescent="0.25">
      <c r="A111" s="17" t="s">
        <v>25</v>
      </c>
      <c r="B111" s="15" t="s">
        <v>85</v>
      </c>
      <c r="C111" s="15" t="s">
        <v>10</v>
      </c>
      <c r="D111" s="14" t="s">
        <v>19</v>
      </c>
      <c r="E111" s="15" t="s">
        <v>42</v>
      </c>
      <c r="F111" s="14" t="s">
        <v>9</v>
      </c>
      <c r="G111" s="90">
        <v>1852.5</v>
      </c>
      <c r="H111" s="90">
        <v>1682.4</v>
      </c>
      <c r="I111" s="90">
        <v>1492.1</v>
      </c>
    </row>
    <row r="112" spans="1:9" ht="45.75" customHeight="1" x14ac:dyDescent="0.25">
      <c r="A112" s="17" t="s">
        <v>58</v>
      </c>
      <c r="B112" s="15" t="s">
        <v>85</v>
      </c>
      <c r="C112" s="15"/>
      <c r="D112" s="14"/>
      <c r="E112" s="15" t="s">
        <v>42</v>
      </c>
      <c r="F112" s="14" t="s">
        <v>56</v>
      </c>
      <c r="G112" s="72">
        <f>G113</f>
        <v>801.5</v>
      </c>
      <c r="H112" s="72">
        <f t="shared" ref="H112:I112" si="36">H113</f>
        <v>727.9</v>
      </c>
      <c r="I112" s="72">
        <f t="shared" si="36"/>
        <v>645.6</v>
      </c>
    </row>
    <row r="113" spans="1:9" x14ac:dyDescent="0.25">
      <c r="A113" s="17" t="s">
        <v>25</v>
      </c>
      <c r="B113" s="15" t="s">
        <v>85</v>
      </c>
      <c r="C113" s="15" t="s">
        <v>10</v>
      </c>
      <c r="D113" s="14" t="s">
        <v>19</v>
      </c>
      <c r="E113" s="15" t="s">
        <v>42</v>
      </c>
      <c r="F113" s="14" t="s">
        <v>56</v>
      </c>
      <c r="G113" s="90">
        <v>801.5</v>
      </c>
      <c r="H113" s="90">
        <v>727.9</v>
      </c>
      <c r="I113" s="90">
        <v>645.6</v>
      </c>
    </row>
    <row r="114" spans="1:9" s="10" customFormat="1" ht="31.5" x14ac:dyDescent="0.2">
      <c r="A114" s="17" t="s">
        <v>21</v>
      </c>
      <c r="B114" s="15" t="s">
        <v>85</v>
      </c>
      <c r="C114" s="15"/>
      <c r="D114" s="14"/>
      <c r="E114" s="15" t="s">
        <v>42</v>
      </c>
      <c r="F114" s="14" t="s">
        <v>7</v>
      </c>
      <c r="G114" s="72">
        <f>G117+G119</f>
        <v>21</v>
      </c>
      <c r="H114" s="72">
        <f t="shared" ref="H114:I114" si="37">H117+H119</f>
        <v>21</v>
      </c>
      <c r="I114" s="72">
        <f t="shared" si="37"/>
        <v>21</v>
      </c>
    </row>
    <row r="115" spans="1:9" s="10" customFormat="1" ht="31.5" x14ac:dyDescent="0.2">
      <c r="A115" s="17" t="s">
        <v>34</v>
      </c>
      <c r="B115" s="15" t="s">
        <v>85</v>
      </c>
      <c r="C115" s="15"/>
      <c r="D115" s="14"/>
      <c r="E115" s="15" t="s">
        <v>42</v>
      </c>
      <c r="F115" s="14" t="s">
        <v>26</v>
      </c>
      <c r="G115" s="72">
        <f>G116+G118</f>
        <v>21</v>
      </c>
      <c r="H115" s="72">
        <f t="shared" ref="H115:I115" si="38">H116+H118</f>
        <v>21</v>
      </c>
      <c r="I115" s="72">
        <f t="shared" si="38"/>
        <v>21</v>
      </c>
    </row>
    <row r="116" spans="1:9" s="10" customFormat="1" ht="31.5" hidden="1" outlineLevel="1" x14ac:dyDescent="0.2">
      <c r="A116" s="17" t="s">
        <v>13</v>
      </c>
      <c r="B116" s="15" t="s">
        <v>85</v>
      </c>
      <c r="C116" s="15"/>
      <c r="D116" s="14"/>
      <c r="E116" s="15" t="s">
        <v>42</v>
      </c>
      <c r="F116" s="14" t="s">
        <v>14</v>
      </c>
      <c r="G116" s="72">
        <f>G117</f>
        <v>0</v>
      </c>
      <c r="H116" s="72">
        <f t="shared" ref="H116:I116" si="39">H117</f>
        <v>0</v>
      </c>
      <c r="I116" s="72">
        <f t="shared" si="39"/>
        <v>0</v>
      </c>
    </row>
    <row r="117" spans="1:9" s="10" customFormat="1" hidden="1" outlineLevel="1" x14ac:dyDescent="0.2">
      <c r="A117" s="23" t="s">
        <v>25</v>
      </c>
      <c r="B117" s="15" t="s">
        <v>85</v>
      </c>
      <c r="C117" s="15" t="s">
        <v>10</v>
      </c>
      <c r="D117" s="14" t="s">
        <v>19</v>
      </c>
      <c r="E117" s="15" t="s">
        <v>42</v>
      </c>
      <c r="F117" s="14" t="s">
        <v>14</v>
      </c>
      <c r="G117" s="72">
        <v>0</v>
      </c>
      <c r="H117" s="72">
        <v>0</v>
      </c>
      <c r="I117" s="72">
        <v>0</v>
      </c>
    </row>
    <row r="118" spans="1:9" s="10" customFormat="1" ht="34.5" customHeight="1" collapsed="1" x14ac:dyDescent="0.2">
      <c r="A118" s="23" t="s">
        <v>20</v>
      </c>
      <c r="B118" s="15" t="s">
        <v>85</v>
      </c>
      <c r="C118" s="15"/>
      <c r="D118" s="14"/>
      <c r="E118" s="15" t="s">
        <v>42</v>
      </c>
      <c r="F118" s="14" t="s">
        <v>15</v>
      </c>
      <c r="G118" s="72">
        <f>G119</f>
        <v>21</v>
      </c>
      <c r="H118" s="72">
        <f t="shared" ref="H118:I118" si="40">H119</f>
        <v>21</v>
      </c>
      <c r="I118" s="72">
        <f t="shared" si="40"/>
        <v>21</v>
      </c>
    </row>
    <row r="119" spans="1:9" s="10" customFormat="1" x14ac:dyDescent="0.2">
      <c r="A119" s="24" t="s">
        <v>25</v>
      </c>
      <c r="B119" s="15" t="s">
        <v>85</v>
      </c>
      <c r="C119" s="15" t="s">
        <v>10</v>
      </c>
      <c r="D119" s="14" t="s">
        <v>19</v>
      </c>
      <c r="E119" s="15" t="s">
        <v>42</v>
      </c>
      <c r="F119" s="14" t="s">
        <v>15</v>
      </c>
      <c r="G119" s="90">
        <v>21</v>
      </c>
      <c r="H119" s="90">
        <v>21</v>
      </c>
      <c r="I119" s="90">
        <v>21</v>
      </c>
    </row>
    <row r="120" spans="1:9" s="10" customFormat="1" ht="63" outlineLevel="1" x14ac:dyDescent="0.2">
      <c r="A120" s="80" t="s">
        <v>170</v>
      </c>
      <c r="B120" s="15" t="s">
        <v>85</v>
      </c>
      <c r="C120" s="15"/>
      <c r="D120" s="14"/>
      <c r="E120" s="83" t="s">
        <v>175</v>
      </c>
      <c r="F120" s="81"/>
      <c r="G120" s="72">
        <f>G121</f>
        <v>9.8040000000000003</v>
      </c>
      <c r="H120" s="72">
        <f t="shared" ref="H120:I120" si="41">H121</f>
        <v>9.8040000000000003</v>
      </c>
      <c r="I120" s="72">
        <f t="shared" si="41"/>
        <v>9.8040000000000003</v>
      </c>
    </row>
    <row r="121" spans="1:9" s="10" customFormat="1" ht="63" outlineLevel="1" x14ac:dyDescent="0.25">
      <c r="A121" s="80" t="s">
        <v>171</v>
      </c>
      <c r="B121" s="15" t="s">
        <v>85</v>
      </c>
      <c r="C121" s="15"/>
      <c r="D121" s="14"/>
      <c r="E121" s="83" t="s">
        <v>176</v>
      </c>
      <c r="F121" s="6"/>
      <c r="G121" s="70">
        <f>G122</f>
        <v>9.8040000000000003</v>
      </c>
      <c r="H121" s="70">
        <f t="shared" ref="H121:I124" si="42">H122</f>
        <v>9.8040000000000003</v>
      </c>
      <c r="I121" s="70">
        <f t="shared" si="42"/>
        <v>9.8040000000000003</v>
      </c>
    </row>
    <row r="122" spans="1:9" s="10" customFormat="1" ht="31.5" outlineLevel="1" x14ac:dyDescent="0.25">
      <c r="A122" s="80" t="s">
        <v>172</v>
      </c>
      <c r="B122" s="15" t="s">
        <v>85</v>
      </c>
      <c r="C122" s="15"/>
      <c r="D122" s="14"/>
      <c r="E122" s="83" t="s">
        <v>176</v>
      </c>
      <c r="F122" s="5">
        <v>200</v>
      </c>
      <c r="G122" s="70">
        <f>G123</f>
        <v>9.8040000000000003</v>
      </c>
      <c r="H122" s="70">
        <f t="shared" si="42"/>
        <v>9.8040000000000003</v>
      </c>
      <c r="I122" s="70">
        <f t="shared" si="42"/>
        <v>9.8040000000000003</v>
      </c>
    </row>
    <row r="123" spans="1:9" s="10" customFormat="1" ht="31.5" outlineLevel="1" x14ac:dyDescent="0.25">
      <c r="A123" s="80" t="s">
        <v>173</v>
      </c>
      <c r="B123" s="15" t="s">
        <v>85</v>
      </c>
      <c r="C123" s="15"/>
      <c r="D123" s="14"/>
      <c r="E123" s="83" t="s">
        <v>176</v>
      </c>
      <c r="F123" s="5">
        <v>240</v>
      </c>
      <c r="G123" s="70">
        <f>G124</f>
        <v>9.8040000000000003</v>
      </c>
      <c r="H123" s="70">
        <f t="shared" si="42"/>
        <v>9.8040000000000003</v>
      </c>
      <c r="I123" s="70">
        <f t="shared" si="42"/>
        <v>9.8040000000000003</v>
      </c>
    </row>
    <row r="124" spans="1:9" s="10" customFormat="1" outlineLevel="1" x14ac:dyDescent="0.25">
      <c r="A124" s="80" t="s">
        <v>174</v>
      </c>
      <c r="B124" s="15" t="s">
        <v>85</v>
      </c>
      <c r="C124" s="15"/>
      <c r="D124" s="14"/>
      <c r="E124" s="83" t="s">
        <v>176</v>
      </c>
      <c r="F124" s="5">
        <v>244</v>
      </c>
      <c r="G124" s="70">
        <f>G125</f>
        <v>9.8040000000000003</v>
      </c>
      <c r="H124" s="70">
        <f t="shared" si="42"/>
        <v>9.8040000000000003</v>
      </c>
      <c r="I124" s="70">
        <f t="shared" si="42"/>
        <v>9.8040000000000003</v>
      </c>
    </row>
    <row r="125" spans="1:9" s="10" customFormat="1" outlineLevel="1" x14ac:dyDescent="0.25">
      <c r="A125" s="78" t="s">
        <v>25</v>
      </c>
      <c r="B125" s="15" t="s">
        <v>85</v>
      </c>
      <c r="C125" s="15" t="s">
        <v>10</v>
      </c>
      <c r="D125" s="14" t="s">
        <v>19</v>
      </c>
      <c r="E125" s="82" t="s">
        <v>176</v>
      </c>
      <c r="F125" s="5">
        <v>244</v>
      </c>
      <c r="G125" s="89">
        <v>9.8040000000000003</v>
      </c>
      <c r="H125" s="89">
        <v>9.8040000000000003</v>
      </c>
      <c r="I125" s="89">
        <v>9.8040000000000003</v>
      </c>
    </row>
    <row r="126" spans="1:9" s="10" customFormat="1" ht="46.5" customHeight="1" x14ac:dyDescent="0.2">
      <c r="A126" s="80" t="s">
        <v>177</v>
      </c>
      <c r="B126" s="15" t="s">
        <v>85</v>
      </c>
      <c r="C126" s="15"/>
      <c r="D126" s="14"/>
      <c r="E126" s="83" t="s">
        <v>179</v>
      </c>
      <c r="F126" s="83"/>
      <c r="G126" s="72">
        <f>G127</f>
        <v>15.651999999999999</v>
      </c>
      <c r="H126" s="72">
        <f t="shared" ref="H126:I136" si="43">H127</f>
        <v>15.651999999999999</v>
      </c>
      <c r="I126" s="72">
        <f t="shared" ref="I126" si="44">I127</f>
        <v>15.651999999999999</v>
      </c>
    </row>
    <row r="127" spans="1:9" s="10" customFormat="1" ht="47.25" x14ac:dyDescent="0.25">
      <c r="A127" s="80" t="s">
        <v>178</v>
      </c>
      <c r="B127" s="15" t="s">
        <v>85</v>
      </c>
      <c r="C127" s="15"/>
      <c r="D127" s="14"/>
      <c r="E127" s="83" t="s">
        <v>180</v>
      </c>
      <c r="F127" s="6"/>
      <c r="G127" s="70">
        <f>G128</f>
        <v>15.651999999999999</v>
      </c>
      <c r="H127" s="70">
        <f t="shared" si="43"/>
        <v>15.651999999999999</v>
      </c>
      <c r="I127" s="70">
        <f t="shared" si="43"/>
        <v>15.651999999999999</v>
      </c>
    </row>
    <row r="128" spans="1:9" s="10" customFormat="1" ht="31.5" x14ac:dyDescent="0.25">
      <c r="A128" s="80" t="s">
        <v>172</v>
      </c>
      <c r="B128" s="15" t="s">
        <v>85</v>
      </c>
      <c r="C128" s="15"/>
      <c r="D128" s="14"/>
      <c r="E128" s="83" t="s">
        <v>180</v>
      </c>
      <c r="F128" s="5">
        <v>200</v>
      </c>
      <c r="G128" s="70">
        <f>G129</f>
        <v>15.651999999999999</v>
      </c>
      <c r="H128" s="70">
        <f t="shared" si="43"/>
        <v>15.651999999999999</v>
      </c>
      <c r="I128" s="70">
        <f t="shared" si="43"/>
        <v>15.651999999999999</v>
      </c>
    </row>
    <row r="129" spans="1:9" s="10" customFormat="1" ht="31.5" x14ac:dyDescent="0.25">
      <c r="A129" s="80" t="s">
        <v>173</v>
      </c>
      <c r="B129" s="15" t="s">
        <v>85</v>
      </c>
      <c r="C129" s="15"/>
      <c r="D129" s="14"/>
      <c r="E129" s="84" t="s">
        <v>180</v>
      </c>
      <c r="F129" s="5">
        <v>240</v>
      </c>
      <c r="G129" s="70">
        <f>G130</f>
        <v>15.651999999999999</v>
      </c>
      <c r="H129" s="70">
        <f t="shared" si="43"/>
        <v>15.651999999999999</v>
      </c>
      <c r="I129" s="70">
        <f t="shared" si="43"/>
        <v>15.651999999999999</v>
      </c>
    </row>
    <row r="130" spans="1:9" s="10" customFormat="1" x14ac:dyDescent="0.25">
      <c r="A130" s="80" t="s">
        <v>174</v>
      </c>
      <c r="B130" s="15" t="s">
        <v>85</v>
      </c>
      <c r="C130" s="15"/>
      <c r="D130" s="14"/>
      <c r="E130" s="84" t="s">
        <v>180</v>
      </c>
      <c r="F130" s="5">
        <v>244</v>
      </c>
      <c r="G130" s="70">
        <f>G131</f>
        <v>15.651999999999999</v>
      </c>
      <c r="H130" s="70">
        <f t="shared" si="43"/>
        <v>15.651999999999999</v>
      </c>
      <c r="I130" s="70">
        <f t="shared" si="43"/>
        <v>15.651999999999999</v>
      </c>
    </row>
    <row r="131" spans="1:9" s="10" customFormat="1" x14ac:dyDescent="0.25">
      <c r="A131" s="78" t="s">
        <v>25</v>
      </c>
      <c r="B131" s="15" t="s">
        <v>85</v>
      </c>
      <c r="C131" s="15" t="s">
        <v>10</v>
      </c>
      <c r="D131" s="14" t="s">
        <v>19</v>
      </c>
      <c r="E131" s="85" t="s">
        <v>180</v>
      </c>
      <c r="F131" s="5">
        <v>244</v>
      </c>
      <c r="G131" s="89">
        <v>15.651999999999999</v>
      </c>
      <c r="H131" s="89">
        <v>15.651999999999999</v>
      </c>
      <c r="I131" s="89">
        <v>15.651999999999999</v>
      </c>
    </row>
    <row r="132" spans="1:9" s="10" customFormat="1" ht="47.25" x14ac:dyDescent="0.2">
      <c r="A132" s="80" t="s">
        <v>181</v>
      </c>
      <c r="B132" s="15" t="s">
        <v>85</v>
      </c>
      <c r="C132" s="15"/>
      <c r="D132" s="14"/>
      <c r="E132" s="84" t="s">
        <v>183</v>
      </c>
      <c r="F132" s="83"/>
      <c r="G132" s="72">
        <f>G133</f>
        <v>9.8040000000000003</v>
      </c>
      <c r="H132" s="72">
        <f t="shared" si="43"/>
        <v>9.8040000000000003</v>
      </c>
      <c r="I132" s="72">
        <f t="shared" si="43"/>
        <v>9.8040000000000003</v>
      </c>
    </row>
    <row r="133" spans="1:9" s="10" customFormat="1" ht="47.25" x14ac:dyDescent="0.25">
      <c r="A133" s="80" t="s">
        <v>182</v>
      </c>
      <c r="B133" s="15" t="s">
        <v>85</v>
      </c>
      <c r="C133" s="15"/>
      <c r="D133" s="14"/>
      <c r="E133" s="84" t="s">
        <v>184</v>
      </c>
      <c r="F133" s="6"/>
      <c r="G133" s="67">
        <f>G134</f>
        <v>9.8040000000000003</v>
      </c>
      <c r="H133" s="67">
        <f t="shared" si="43"/>
        <v>9.8040000000000003</v>
      </c>
      <c r="I133" s="67">
        <f t="shared" si="43"/>
        <v>9.8040000000000003</v>
      </c>
    </row>
    <row r="134" spans="1:9" s="10" customFormat="1" ht="31.5" x14ac:dyDescent="0.2">
      <c r="A134" s="80" t="s">
        <v>172</v>
      </c>
      <c r="B134" s="15" t="s">
        <v>85</v>
      </c>
      <c r="C134" s="15"/>
      <c r="D134" s="14"/>
      <c r="E134" s="84" t="s">
        <v>184</v>
      </c>
      <c r="F134" s="5">
        <v>200</v>
      </c>
      <c r="G134" s="67">
        <f>G135</f>
        <v>9.8040000000000003</v>
      </c>
      <c r="H134" s="67">
        <f t="shared" si="43"/>
        <v>9.8040000000000003</v>
      </c>
      <c r="I134" s="67">
        <f t="shared" si="43"/>
        <v>9.8040000000000003</v>
      </c>
    </row>
    <row r="135" spans="1:9" s="10" customFormat="1" ht="31.5" x14ac:dyDescent="0.2">
      <c r="A135" s="80" t="s">
        <v>173</v>
      </c>
      <c r="B135" s="15" t="s">
        <v>85</v>
      </c>
      <c r="C135" s="15"/>
      <c r="D135" s="14"/>
      <c r="E135" s="84" t="s">
        <v>184</v>
      </c>
      <c r="F135" s="5">
        <v>240</v>
      </c>
      <c r="G135" s="67">
        <f>G136</f>
        <v>9.8040000000000003</v>
      </c>
      <c r="H135" s="67">
        <f t="shared" si="43"/>
        <v>9.8040000000000003</v>
      </c>
      <c r="I135" s="67">
        <f t="shared" si="43"/>
        <v>9.8040000000000003</v>
      </c>
    </row>
    <row r="136" spans="1:9" s="10" customFormat="1" x14ac:dyDescent="0.2">
      <c r="A136" s="80" t="s">
        <v>174</v>
      </c>
      <c r="B136" s="15" t="s">
        <v>85</v>
      </c>
      <c r="C136" s="15"/>
      <c r="D136" s="14"/>
      <c r="E136" s="84" t="s">
        <v>184</v>
      </c>
      <c r="F136" s="5">
        <v>244</v>
      </c>
      <c r="G136" s="67">
        <f>G137</f>
        <v>9.8040000000000003</v>
      </c>
      <c r="H136" s="67">
        <f t="shared" si="43"/>
        <v>9.8040000000000003</v>
      </c>
      <c r="I136" s="67">
        <f t="shared" si="43"/>
        <v>9.8040000000000003</v>
      </c>
    </row>
    <row r="137" spans="1:9" s="10" customFormat="1" x14ac:dyDescent="0.2">
      <c r="A137" s="78" t="s">
        <v>25</v>
      </c>
      <c r="B137" s="15" t="s">
        <v>85</v>
      </c>
      <c r="C137" s="15" t="s">
        <v>10</v>
      </c>
      <c r="D137" s="14" t="s">
        <v>19</v>
      </c>
      <c r="E137" s="85" t="s">
        <v>184</v>
      </c>
      <c r="F137" s="5">
        <v>244</v>
      </c>
      <c r="G137" s="88">
        <v>9.8040000000000003</v>
      </c>
      <c r="H137" s="88">
        <v>9.8040000000000003</v>
      </c>
      <c r="I137" s="88">
        <v>9.8040000000000003</v>
      </c>
    </row>
    <row r="138" spans="1:9" s="10" customFormat="1" ht="63" x14ac:dyDescent="0.2">
      <c r="A138" s="94" t="s">
        <v>203</v>
      </c>
      <c r="B138" s="15" t="s">
        <v>85</v>
      </c>
      <c r="C138" s="15"/>
      <c r="D138" s="14"/>
      <c r="E138" s="95" t="s">
        <v>204</v>
      </c>
      <c r="F138" s="95"/>
      <c r="G138" s="67">
        <f>G139</f>
        <v>90.3</v>
      </c>
      <c r="H138" s="67">
        <f t="shared" ref="H138:I142" si="45">H139</f>
        <v>90.3</v>
      </c>
      <c r="I138" s="67">
        <f t="shared" si="45"/>
        <v>90.3</v>
      </c>
    </row>
    <row r="139" spans="1:9" s="10" customFormat="1" ht="63" x14ac:dyDescent="0.2">
      <c r="A139" s="94" t="s">
        <v>205</v>
      </c>
      <c r="B139" s="15" t="s">
        <v>85</v>
      </c>
      <c r="C139" s="15"/>
      <c r="D139" s="14"/>
      <c r="E139" s="95" t="s">
        <v>206</v>
      </c>
      <c r="F139" s="95"/>
      <c r="G139" s="67">
        <f>G140</f>
        <v>90.3</v>
      </c>
      <c r="H139" s="67">
        <f t="shared" si="45"/>
        <v>90.3</v>
      </c>
      <c r="I139" s="67">
        <f t="shared" si="45"/>
        <v>90.3</v>
      </c>
    </row>
    <row r="140" spans="1:9" s="10" customFormat="1" ht="31.5" x14ac:dyDescent="0.2">
      <c r="A140" s="94" t="s">
        <v>172</v>
      </c>
      <c r="B140" s="15" t="s">
        <v>85</v>
      </c>
      <c r="C140" s="15"/>
      <c r="D140" s="14"/>
      <c r="E140" s="95" t="s">
        <v>206</v>
      </c>
      <c r="F140" s="95" t="s">
        <v>7</v>
      </c>
      <c r="G140" s="67">
        <f>G141</f>
        <v>90.3</v>
      </c>
      <c r="H140" s="67">
        <f t="shared" si="45"/>
        <v>90.3</v>
      </c>
      <c r="I140" s="67">
        <f t="shared" si="45"/>
        <v>90.3</v>
      </c>
    </row>
    <row r="141" spans="1:9" s="10" customFormat="1" ht="31.5" x14ac:dyDescent="0.2">
      <c r="A141" s="94" t="s">
        <v>173</v>
      </c>
      <c r="B141" s="15" t="s">
        <v>85</v>
      </c>
      <c r="C141" s="15"/>
      <c r="D141" s="14"/>
      <c r="E141" s="95" t="s">
        <v>206</v>
      </c>
      <c r="F141" s="95" t="s">
        <v>26</v>
      </c>
      <c r="G141" s="67">
        <f>G142</f>
        <v>90.3</v>
      </c>
      <c r="H141" s="67">
        <f t="shared" si="45"/>
        <v>90.3</v>
      </c>
      <c r="I141" s="67">
        <f t="shared" si="45"/>
        <v>90.3</v>
      </c>
    </row>
    <row r="142" spans="1:9" s="10" customFormat="1" x14ac:dyDescent="0.2">
      <c r="A142" s="94" t="s">
        <v>174</v>
      </c>
      <c r="B142" s="15" t="s">
        <v>85</v>
      </c>
      <c r="C142" s="15"/>
      <c r="D142" s="14"/>
      <c r="E142" s="95" t="s">
        <v>206</v>
      </c>
      <c r="F142" s="95" t="s">
        <v>15</v>
      </c>
      <c r="G142" s="67">
        <f>G143</f>
        <v>90.3</v>
      </c>
      <c r="H142" s="67">
        <f t="shared" si="45"/>
        <v>90.3</v>
      </c>
      <c r="I142" s="67">
        <f t="shared" si="45"/>
        <v>90.3</v>
      </c>
    </row>
    <row r="143" spans="1:9" s="10" customFormat="1" x14ac:dyDescent="0.2">
      <c r="A143" s="96" t="s">
        <v>25</v>
      </c>
      <c r="B143" s="15" t="s">
        <v>85</v>
      </c>
      <c r="C143" s="15" t="s">
        <v>10</v>
      </c>
      <c r="D143" s="14" t="s">
        <v>19</v>
      </c>
      <c r="E143" s="97" t="s">
        <v>206</v>
      </c>
      <c r="F143" s="97" t="s">
        <v>15</v>
      </c>
      <c r="G143" s="88">
        <v>90.3</v>
      </c>
      <c r="H143" s="88">
        <v>90.3</v>
      </c>
      <c r="I143" s="88">
        <v>90.3</v>
      </c>
    </row>
    <row r="144" spans="1:9" ht="30.75" hidden="1" customHeight="1" outlineLevel="3" collapsed="1" x14ac:dyDescent="0.25">
      <c r="A144" s="17" t="s">
        <v>92</v>
      </c>
      <c r="B144" s="15" t="s">
        <v>85</v>
      </c>
      <c r="C144" s="18"/>
      <c r="D144" s="7"/>
      <c r="E144" s="15" t="s">
        <v>39</v>
      </c>
      <c r="F144" s="7"/>
      <c r="G144" s="70">
        <f>G145</f>
        <v>0</v>
      </c>
      <c r="H144" s="70">
        <f t="shared" ref="H144:I144" si="46">H145</f>
        <v>0</v>
      </c>
      <c r="I144" s="70">
        <f t="shared" si="46"/>
        <v>0</v>
      </c>
    </row>
    <row r="145" spans="1:9" ht="31.5" hidden="1" outlineLevel="3" x14ac:dyDescent="0.25">
      <c r="A145" s="17" t="s">
        <v>94</v>
      </c>
      <c r="B145" s="5">
        <v>973</v>
      </c>
      <c r="C145" s="14"/>
      <c r="D145" s="6"/>
      <c r="E145" s="26" t="s">
        <v>43</v>
      </c>
      <c r="F145" s="6"/>
      <c r="G145" s="70">
        <f>G152+G157+G163+G146</f>
        <v>0</v>
      </c>
      <c r="H145" s="70">
        <f t="shared" ref="H145:I145" si="47">H152+H157+H163+H146</f>
        <v>0</v>
      </c>
      <c r="I145" s="70">
        <f t="shared" si="47"/>
        <v>0</v>
      </c>
    </row>
    <row r="146" spans="1:9" ht="31.5" hidden="1" outlineLevel="3" x14ac:dyDescent="0.25">
      <c r="A146" s="21" t="s">
        <v>20</v>
      </c>
      <c r="B146" s="5">
        <v>973</v>
      </c>
      <c r="C146" s="18"/>
      <c r="D146" s="5"/>
      <c r="E146" s="15" t="s">
        <v>82</v>
      </c>
      <c r="F146" s="5">
        <v>100</v>
      </c>
      <c r="G146" s="70">
        <f>G147</f>
        <v>0</v>
      </c>
      <c r="H146" s="70">
        <f t="shared" ref="H146:I150" si="48">H147</f>
        <v>0</v>
      </c>
      <c r="I146" s="70">
        <f t="shared" si="48"/>
        <v>0</v>
      </c>
    </row>
    <row r="147" spans="1:9" ht="31.5" hidden="1" outlineLevel="3" x14ac:dyDescent="0.25">
      <c r="A147" s="21" t="s">
        <v>20</v>
      </c>
      <c r="B147" s="5">
        <v>973</v>
      </c>
      <c r="C147" s="18"/>
      <c r="D147" s="5"/>
      <c r="E147" s="15" t="s">
        <v>82</v>
      </c>
      <c r="F147" s="5">
        <v>110</v>
      </c>
      <c r="G147" s="70">
        <f>G148+G150</f>
        <v>0</v>
      </c>
      <c r="H147" s="70">
        <f t="shared" ref="H147:I147" si="49">H148+H150</f>
        <v>0</v>
      </c>
      <c r="I147" s="70">
        <f t="shared" si="49"/>
        <v>0</v>
      </c>
    </row>
    <row r="148" spans="1:9" ht="31.5" hidden="1" outlineLevel="3" x14ac:dyDescent="0.25">
      <c r="A148" s="21" t="s">
        <v>20</v>
      </c>
      <c r="B148" s="5">
        <v>973</v>
      </c>
      <c r="C148" s="18"/>
      <c r="D148" s="5"/>
      <c r="E148" s="15" t="s">
        <v>82</v>
      </c>
      <c r="F148" s="5">
        <v>111</v>
      </c>
      <c r="G148" s="70">
        <f>G149</f>
        <v>0</v>
      </c>
      <c r="H148" s="70">
        <f t="shared" si="48"/>
        <v>0</v>
      </c>
      <c r="I148" s="70">
        <f t="shared" si="48"/>
        <v>0</v>
      </c>
    </row>
    <row r="149" spans="1:9" hidden="1" outlineLevel="3" x14ac:dyDescent="0.25">
      <c r="A149" s="21" t="s">
        <v>71</v>
      </c>
      <c r="B149" s="5">
        <v>973</v>
      </c>
      <c r="C149" s="41" t="s">
        <v>10</v>
      </c>
      <c r="D149" s="15" t="s">
        <v>10</v>
      </c>
      <c r="E149" s="15" t="s">
        <v>82</v>
      </c>
      <c r="F149" s="5">
        <v>111</v>
      </c>
      <c r="G149" s="70">
        <v>0</v>
      </c>
      <c r="H149" s="67">
        <v>0</v>
      </c>
      <c r="I149" s="67">
        <v>0</v>
      </c>
    </row>
    <row r="150" spans="1:9" ht="31.5" hidden="1" outlineLevel="3" x14ac:dyDescent="0.25">
      <c r="A150" s="21" t="s">
        <v>20</v>
      </c>
      <c r="B150" s="5">
        <v>973</v>
      </c>
      <c r="C150" s="18"/>
      <c r="D150" s="5"/>
      <c r="E150" s="15" t="s">
        <v>82</v>
      </c>
      <c r="F150" s="5">
        <v>119</v>
      </c>
      <c r="G150" s="70">
        <f>G151</f>
        <v>0</v>
      </c>
      <c r="H150" s="70">
        <f t="shared" si="48"/>
        <v>0</v>
      </c>
      <c r="I150" s="70">
        <f t="shared" si="48"/>
        <v>0</v>
      </c>
    </row>
    <row r="151" spans="1:9" ht="20.100000000000001" hidden="1" customHeight="1" outlineLevel="3" x14ac:dyDescent="0.25">
      <c r="A151" s="21" t="s">
        <v>71</v>
      </c>
      <c r="B151" s="5">
        <v>973</v>
      </c>
      <c r="C151" s="41" t="s">
        <v>10</v>
      </c>
      <c r="D151" s="15" t="s">
        <v>10</v>
      </c>
      <c r="E151" s="15" t="s">
        <v>82</v>
      </c>
      <c r="F151" s="5">
        <v>119</v>
      </c>
      <c r="G151" s="70">
        <v>0</v>
      </c>
      <c r="H151" s="67">
        <v>0</v>
      </c>
      <c r="I151" s="67">
        <v>0</v>
      </c>
    </row>
    <row r="152" spans="1:9" ht="48" hidden="1" customHeight="1" outlineLevel="3" collapsed="1" x14ac:dyDescent="0.25">
      <c r="A152" s="27" t="s">
        <v>49</v>
      </c>
      <c r="B152" s="5">
        <v>973</v>
      </c>
      <c r="C152" s="18"/>
      <c r="D152" s="6"/>
      <c r="E152" s="26" t="s">
        <v>82</v>
      </c>
      <c r="F152" s="6"/>
      <c r="G152" s="70">
        <f>G153</f>
        <v>0</v>
      </c>
      <c r="H152" s="70">
        <f t="shared" ref="H152:I155" si="50">H153</f>
        <v>0</v>
      </c>
      <c r="I152" s="70">
        <f t="shared" si="50"/>
        <v>0</v>
      </c>
    </row>
    <row r="153" spans="1:9" ht="31.5" hidden="1" outlineLevel="3" x14ac:dyDescent="0.25">
      <c r="A153" s="17" t="s">
        <v>21</v>
      </c>
      <c r="B153" s="5">
        <v>973</v>
      </c>
      <c r="C153" s="18"/>
      <c r="D153" s="5"/>
      <c r="E153" s="26" t="s">
        <v>82</v>
      </c>
      <c r="F153" s="5">
        <v>200</v>
      </c>
      <c r="G153" s="70">
        <f>G154</f>
        <v>0</v>
      </c>
      <c r="H153" s="70">
        <f t="shared" si="50"/>
        <v>0</v>
      </c>
      <c r="I153" s="70">
        <f t="shared" si="50"/>
        <v>0</v>
      </c>
    </row>
    <row r="154" spans="1:9" ht="31.5" hidden="1" outlineLevel="3" x14ac:dyDescent="0.25">
      <c r="A154" s="17" t="s">
        <v>27</v>
      </c>
      <c r="B154" s="5">
        <v>973</v>
      </c>
      <c r="C154" s="18"/>
      <c r="D154" s="5"/>
      <c r="E154" s="26" t="s">
        <v>82</v>
      </c>
      <c r="F154" s="5">
        <v>240</v>
      </c>
      <c r="G154" s="70">
        <f>G155</f>
        <v>0</v>
      </c>
      <c r="H154" s="70">
        <f t="shared" si="50"/>
        <v>0</v>
      </c>
      <c r="I154" s="70">
        <f t="shared" si="50"/>
        <v>0</v>
      </c>
    </row>
    <row r="155" spans="1:9" ht="29.25" hidden="1" customHeight="1" outlineLevel="3" x14ac:dyDescent="0.25">
      <c r="A155" s="13" t="s">
        <v>20</v>
      </c>
      <c r="B155" s="5">
        <v>973</v>
      </c>
      <c r="C155" s="18"/>
      <c r="D155" s="5"/>
      <c r="E155" s="26" t="s">
        <v>82</v>
      </c>
      <c r="F155" s="5">
        <v>244</v>
      </c>
      <c r="G155" s="70">
        <f>G156</f>
        <v>0</v>
      </c>
      <c r="H155" s="70">
        <f t="shared" si="50"/>
        <v>0</v>
      </c>
      <c r="I155" s="70">
        <f t="shared" si="50"/>
        <v>0</v>
      </c>
    </row>
    <row r="156" spans="1:9" ht="15" hidden="1" customHeight="1" outlineLevel="3" x14ac:dyDescent="0.25">
      <c r="A156" s="23" t="s">
        <v>25</v>
      </c>
      <c r="B156" s="5">
        <v>973</v>
      </c>
      <c r="C156" s="15" t="s">
        <v>10</v>
      </c>
      <c r="D156" s="15" t="s">
        <v>10</v>
      </c>
      <c r="E156" s="26" t="s">
        <v>82</v>
      </c>
      <c r="F156" s="5">
        <v>244</v>
      </c>
      <c r="G156" s="70">
        <v>0</v>
      </c>
      <c r="H156" s="70">
        <v>0</v>
      </c>
      <c r="I156" s="70">
        <v>0</v>
      </c>
    </row>
    <row r="157" spans="1:9" ht="31.5" hidden="1" outlineLevel="3" x14ac:dyDescent="0.25">
      <c r="A157" s="27" t="s">
        <v>33</v>
      </c>
      <c r="B157" s="5">
        <v>973</v>
      </c>
      <c r="C157" s="7"/>
      <c r="D157" s="7"/>
      <c r="E157" s="7" t="s">
        <v>47</v>
      </c>
      <c r="F157" s="7"/>
      <c r="G157" s="70">
        <f>G158</f>
        <v>0</v>
      </c>
      <c r="H157" s="70">
        <f t="shared" ref="H157:I158" si="51">H158</f>
        <v>0</v>
      </c>
      <c r="I157" s="70">
        <f t="shared" si="51"/>
        <v>0</v>
      </c>
    </row>
    <row r="158" spans="1:9" ht="63" hidden="1" outlineLevel="2" collapsed="1" x14ac:dyDescent="0.25">
      <c r="A158" s="27" t="s">
        <v>49</v>
      </c>
      <c r="B158" s="5">
        <v>973</v>
      </c>
      <c r="C158" s="7"/>
      <c r="D158" s="7"/>
      <c r="E158" s="7" t="s">
        <v>48</v>
      </c>
      <c r="F158" s="7"/>
      <c r="G158" s="70">
        <f>G159</f>
        <v>0</v>
      </c>
      <c r="H158" s="70">
        <f t="shared" si="51"/>
        <v>0</v>
      </c>
      <c r="I158" s="70">
        <f t="shared" si="51"/>
        <v>0</v>
      </c>
    </row>
    <row r="159" spans="1:9" ht="31.5" hidden="1" outlineLevel="2" x14ac:dyDescent="0.25">
      <c r="A159" s="17" t="s">
        <v>21</v>
      </c>
      <c r="B159" s="5">
        <v>973</v>
      </c>
      <c r="C159" s="14"/>
      <c r="D159" s="7"/>
      <c r="E159" s="26" t="s">
        <v>48</v>
      </c>
      <c r="F159" s="7">
        <v>200</v>
      </c>
      <c r="G159" s="70">
        <f t="shared" ref="G159:I161" si="52">G160</f>
        <v>0</v>
      </c>
      <c r="H159" s="70">
        <f t="shared" si="52"/>
        <v>0</v>
      </c>
      <c r="I159" s="70">
        <f t="shared" si="52"/>
        <v>0</v>
      </c>
    </row>
    <row r="160" spans="1:9" ht="31.5" hidden="1" outlineLevel="2" x14ac:dyDescent="0.25">
      <c r="A160" s="17" t="s">
        <v>27</v>
      </c>
      <c r="B160" s="5">
        <v>973</v>
      </c>
      <c r="C160" s="14"/>
      <c r="D160" s="7"/>
      <c r="E160" s="26" t="s">
        <v>48</v>
      </c>
      <c r="F160" s="7">
        <v>240</v>
      </c>
      <c r="G160" s="70">
        <f t="shared" si="52"/>
        <v>0</v>
      </c>
      <c r="H160" s="70">
        <f t="shared" si="52"/>
        <v>0</v>
      </c>
      <c r="I160" s="70">
        <f t="shared" si="52"/>
        <v>0</v>
      </c>
    </row>
    <row r="161" spans="1:9" ht="33" hidden="1" customHeight="1" outlineLevel="2" x14ac:dyDescent="0.25">
      <c r="A161" s="13" t="s">
        <v>20</v>
      </c>
      <c r="B161" s="5">
        <v>973</v>
      </c>
      <c r="C161" s="14"/>
      <c r="D161" s="7"/>
      <c r="E161" s="26" t="s">
        <v>48</v>
      </c>
      <c r="F161" s="7">
        <v>244</v>
      </c>
      <c r="G161" s="70">
        <f t="shared" si="52"/>
        <v>0</v>
      </c>
      <c r="H161" s="70">
        <f t="shared" si="52"/>
        <v>0</v>
      </c>
      <c r="I161" s="70">
        <f t="shared" si="52"/>
        <v>0</v>
      </c>
    </row>
    <row r="162" spans="1:9" ht="15.75" hidden="1" customHeight="1" outlineLevel="2" x14ac:dyDescent="0.25">
      <c r="A162" s="13" t="s">
        <v>35</v>
      </c>
      <c r="B162" s="5">
        <v>973</v>
      </c>
      <c r="C162" s="14" t="s">
        <v>10</v>
      </c>
      <c r="D162" s="15" t="s">
        <v>10</v>
      </c>
      <c r="E162" s="26" t="s">
        <v>48</v>
      </c>
      <c r="F162" s="7">
        <v>244</v>
      </c>
      <c r="G162" s="89">
        <v>0</v>
      </c>
      <c r="H162" s="89">
        <v>0</v>
      </c>
      <c r="I162" s="89">
        <v>0</v>
      </c>
    </row>
    <row r="163" spans="1:9" ht="63" hidden="1" outlineLevel="1" collapsed="1" x14ac:dyDescent="0.25">
      <c r="A163" s="13" t="s">
        <v>96</v>
      </c>
      <c r="B163" s="5">
        <v>973</v>
      </c>
      <c r="C163" s="14"/>
      <c r="D163" s="15"/>
      <c r="E163" s="26" t="s">
        <v>97</v>
      </c>
      <c r="F163" s="7"/>
      <c r="G163" s="70">
        <f>G164</f>
        <v>0</v>
      </c>
      <c r="H163" s="70">
        <f t="shared" ref="H163:I173" si="53">H164</f>
        <v>0</v>
      </c>
      <c r="I163" s="70">
        <f t="shared" si="53"/>
        <v>0</v>
      </c>
    </row>
    <row r="164" spans="1:9" ht="78.75" hidden="1" outlineLevel="1" x14ac:dyDescent="0.25">
      <c r="A164" s="13" t="s">
        <v>98</v>
      </c>
      <c r="B164" s="5">
        <v>973</v>
      </c>
      <c r="C164" s="14"/>
      <c r="D164" s="15"/>
      <c r="E164" s="26" t="s">
        <v>97</v>
      </c>
      <c r="F164" s="7"/>
      <c r="G164" s="70">
        <f>G165</f>
        <v>0</v>
      </c>
      <c r="H164" s="70">
        <f t="shared" si="53"/>
        <v>0</v>
      </c>
      <c r="I164" s="70">
        <f t="shared" si="53"/>
        <v>0</v>
      </c>
    </row>
    <row r="165" spans="1:9" ht="31.5" hidden="1" outlineLevel="1" x14ac:dyDescent="0.25">
      <c r="A165" s="17" t="s">
        <v>21</v>
      </c>
      <c r="B165" s="5">
        <v>973</v>
      </c>
      <c r="C165" s="14"/>
      <c r="D165" s="15"/>
      <c r="E165" s="26" t="s">
        <v>97</v>
      </c>
      <c r="F165" s="7">
        <v>200</v>
      </c>
      <c r="G165" s="70">
        <f>G166</f>
        <v>0</v>
      </c>
      <c r="H165" s="70">
        <f t="shared" si="53"/>
        <v>0</v>
      </c>
      <c r="I165" s="70">
        <f t="shared" si="53"/>
        <v>0</v>
      </c>
    </row>
    <row r="166" spans="1:9" ht="31.5" hidden="1" outlineLevel="1" x14ac:dyDescent="0.25">
      <c r="A166" s="17" t="s">
        <v>27</v>
      </c>
      <c r="B166" s="5">
        <v>973</v>
      </c>
      <c r="C166" s="14"/>
      <c r="D166" s="15"/>
      <c r="E166" s="26" t="s">
        <v>97</v>
      </c>
      <c r="F166" s="7">
        <v>240</v>
      </c>
      <c r="G166" s="70">
        <f>G167</f>
        <v>0</v>
      </c>
      <c r="H166" s="70">
        <f t="shared" si="53"/>
        <v>0</v>
      </c>
      <c r="I166" s="70">
        <f t="shared" si="53"/>
        <v>0</v>
      </c>
    </row>
    <row r="167" spans="1:9" ht="33" hidden="1" customHeight="1" outlineLevel="1" x14ac:dyDescent="0.25">
      <c r="A167" s="13" t="s">
        <v>20</v>
      </c>
      <c r="B167" s="5">
        <v>973</v>
      </c>
      <c r="C167" s="14"/>
      <c r="D167" s="15"/>
      <c r="E167" s="26" t="s">
        <v>97</v>
      </c>
      <c r="F167" s="7">
        <v>244</v>
      </c>
      <c r="G167" s="70">
        <f>G168</f>
        <v>0</v>
      </c>
      <c r="H167" s="70">
        <f t="shared" si="53"/>
        <v>0</v>
      </c>
      <c r="I167" s="70">
        <f t="shared" si="53"/>
        <v>0</v>
      </c>
    </row>
    <row r="168" spans="1:9" ht="15" hidden="1" customHeight="1" outlineLevel="1" x14ac:dyDescent="0.25">
      <c r="A168" s="13" t="s">
        <v>35</v>
      </c>
      <c r="B168" s="5">
        <v>973</v>
      </c>
      <c r="C168" s="14" t="s">
        <v>10</v>
      </c>
      <c r="D168" s="15" t="s">
        <v>10</v>
      </c>
      <c r="E168" s="26" t="s">
        <v>97</v>
      </c>
      <c r="F168" s="7">
        <v>244</v>
      </c>
      <c r="G168" s="70">
        <v>0</v>
      </c>
      <c r="H168" s="70">
        <v>0</v>
      </c>
      <c r="I168" s="70">
        <v>0</v>
      </c>
    </row>
    <row r="169" spans="1:9" ht="31.5" hidden="1" outlineLevel="1" collapsed="1" x14ac:dyDescent="0.25">
      <c r="A169" s="80" t="s">
        <v>185</v>
      </c>
      <c r="B169" s="5">
        <v>973</v>
      </c>
      <c r="C169" s="14"/>
      <c r="D169" s="15"/>
      <c r="E169" s="83" t="s">
        <v>187</v>
      </c>
      <c r="F169" s="7"/>
      <c r="G169" s="70">
        <f>G170</f>
        <v>0</v>
      </c>
      <c r="H169" s="70">
        <f t="shared" si="53"/>
        <v>0</v>
      </c>
      <c r="I169" s="70">
        <f t="shared" si="53"/>
        <v>0</v>
      </c>
    </row>
    <row r="170" spans="1:9" ht="47.25" hidden="1" outlineLevel="1" x14ac:dyDescent="0.25">
      <c r="A170" s="80" t="s">
        <v>186</v>
      </c>
      <c r="B170" s="5">
        <v>973</v>
      </c>
      <c r="C170" s="14"/>
      <c r="D170" s="15"/>
      <c r="E170" s="83" t="s">
        <v>188</v>
      </c>
      <c r="F170" s="7"/>
      <c r="G170" s="70">
        <f>G171</f>
        <v>0</v>
      </c>
      <c r="H170" s="70">
        <f t="shared" si="53"/>
        <v>0</v>
      </c>
      <c r="I170" s="70">
        <f t="shared" si="53"/>
        <v>0</v>
      </c>
    </row>
    <row r="171" spans="1:9" ht="31.5" hidden="1" outlineLevel="1" x14ac:dyDescent="0.25">
      <c r="A171" s="80" t="s">
        <v>172</v>
      </c>
      <c r="B171" s="5">
        <v>973</v>
      </c>
      <c r="C171" s="14"/>
      <c r="D171" s="15"/>
      <c r="E171" s="83" t="s">
        <v>188</v>
      </c>
      <c r="F171" s="7">
        <v>200</v>
      </c>
      <c r="G171" s="70">
        <f>G172</f>
        <v>0</v>
      </c>
      <c r="H171" s="70">
        <f t="shared" si="53"/>
        <v>0</v>
      </c>
      <c r="I171" s="70">
        <f t="shared" si="53"/>
        <v>0</v>
      </c>
    </row>
    <row r="172" spans="1:9" ht="31.5" hidden="1" outlineLevel="1" x14ac:dyDescent="0.25">
      <c r="A172" s="80" t="s">
        <v>173</v>
      </c>
      <c r="B172" s="5">
        <v>973</v>
      </c>
      <c r="C172" s="14"/>
      <c r="D172" s="15"/>
      <c r="E172" s="83" t="s">
        <v>188</v>
      </c>
      <c r="F172" s="7">
        <v>240</v>
      </c>
      <c r="G172" s="70">
        <f>G173</f>
        <v>0</v>
      </c>
      <c r="H172" s="70">
        <f t="shared" si="53"/>
        <v>0</v>
      </c>
      <c r="I172" s="70">
        <f t="shared" si="53"/>
        <v>0</v>
      </c>
    </row>
    <row r="173" spans="1:9" hidden="1" outlineLevel="1" x14ac:dyDescent="0.25">
      <c r="A173" s="80" t="s">
        <v>174</v>
      </c>
      <c r="B173" s="5">
        <v>973</v>
      </c>
      <c r="C173" s="14"/>
      <c r="D173" s="15"/>
      <c r="E173" s="83" t="s">
        <v>188</v>
      </c>
      <c r="F173" s="7">
        <v>244</v>
      </c>
      <c r="G173" s="70">
        <f>G174</f>
        <v>0</v>
      </c>
      <c r="H173" s="70">
        <f t="shared" si="53"/>
        <v>0</v>
      </c>
      <c r="I173" s="70">
        <f t="shared" si="53"/>
        <v>0</v>
      </c>
    </row>
    <row r="174" spans="1:9" ht="15" hidden="1" customHeight="1" outlineLevel="1" x14ac:dyDescent="0.25">
      <c r="A174" s="78" t="s">
        <v>30</v>
      </c>
      <c r="B174" s="5">
        <v>973</v>
      </c>
      <c r="C174" s="14" t="s">
        <v>74</v>
      </c>
      <c r="D174" s="15" t="s">
        <v>75</v>
      </c>
      <c r="E174" s="82" t="s">
        <v>188</v>
      </c>
      <c r="F174" s="7">
        <v>244</v>
      </c>
      <c r="G174" s="89">
        <v>0</v>
      </c>
      <c r="H174" s="89">
        <v>0</v>
      </c>
      <c r="I174" s="89">
        <v>0</v>
      </c>
    </row>
    <row r="175" spans="1:9" ht="31.5" collapsed="1" x14ac:dyDescent="0.25">
      <c r="A175" s="13" t="s">
        <v>209</v>
      </c>
      <c r="B175" s="5">
        <v>973</v>
      </c>
      <c r="C175" s="14"/>
      <c r="D175" s="25"/>
      <c r="E175" s="14" t="s">
        <v>39</v>
      </c>
      <c r="F175" s="7"/>
      <c r="G175" s="67">
        <f>G176</f>
        <v>9</v>
      </c>
      <c r="H175" s="67">
        <f t="shared" ref="H175:I183" si="54">H176</f>
        <v>5</v>
      </c>
      <c r="I175" s="67">
        <f t="shared" si="54"/>
        <v>4</v>
      </c>
    </row>
    <row r="176" spans="1:9" ht="31.5" x14ac:dyDescent="0.25">
      <c r="A176" s="13" t="s">
        <v>211</v>
      </c>
      <c r="B176" s="5">
        <v>973</v>
      </c>
      <c r="C176" s="14"/>
      <c r="D176" s="25"/>
      <c r="E176" s="14" t="s">
        <v>76</v>
      </c>
      <c r="F176" s="7"/>
      <c r="G176" s="67">
        <f t="shared" ref="G176:G183" si="55">G177</f>
        <v>9</v>
      </c>
      <c r="H176" s="67">
        <f t="shared" si="54"/>
        <v>5</v>
      </c>
      <c r="I176" s="67">
        <f t="shared" si="54"/>
        <v>4</v>
      </c>
    </row>
    <row r="177" spans="1:9" ht="31.5" x14ac:dyDescent="0.25">
      <c r="A177" s="13" t="s">
        <v>78</v>
      </c>
      <c r="B177" s="5">
        <v>973</v>
      </c>
      <c r="C177" s="14"/>
      <c r="D177" s="25"/>
      <c r="E177" s="14" t="s">
        <v>77</v>
      </c>
      <c r="F177" s="7"/>
      <c r="G177" s="67">
        <f t="shared" si="55"/>
        <v>9</v>
      </c>
      <c r="H177" s="67">
        <f t="shared" si="54"/>
        <v>5</v>
      </c>
      <c r="I177" s="67">
        <f t="shared" si="54"/>
        <v>4</v>
      </c>
    </row>
    <row r="178" spans="1:9" ht="63" x14ac:dyDescent="0.25">
      <c r="A178" s="13" t="s">
        <v>61</v>
      </c>
      <c r="B178" s="5">
        <v>973</v>
      </c>
      <c r="C178" s="14"/>
      <c r="D178" s="25"/>
      <c r="E178" s="14" t="s">
        <v>79</v>
      </c>
      <c r="F178" s="7"/>
      <c r="G178" s="67">
        <f t="shared" si="55"/>
        <v>9</v>
      </c>
      <c r="H178" s="67">
        <f t="shared" si="54"/>
        <v>5</v>
      </c>
      <c r="I178" s="67">
        <f t="shared" si="54"/>
        <v>4</v>
      </c>
    </row>
    <row r="179" spans="1:9" ht="31.5" x14ac:dyDescent="0.25">
      <c r="A179" s="13" t="s">
        <v>95</v>
      </c>
      <c r="B179" s="5">
        <v>973</v>
      </c>
      <c r="C179" s="14"/>
      <c r="D179" s="25"/>
      <c r="E179" s="14" t="s">
        <v>79</v>
      </c>
      <c r="F179" s="7">
        <v>200</v>
      </c>
      <c r="G179" s="67">
        <f t="shared" si="55"/>
        <v>9</v>
      </c>
      <c r="H179" s="67">
        <f t="shared" si="54"/>
        <v>5</v>
      </c>
      <c r="I179" s="67">
        <f t="shared" si="54"/>
        <v>4</v>
      </c>
    </row>
    <row r="180" spans="1:9" ht="31.5" x14ac:dyDescent="0.25">
      <c r="A180" s="13" t="s">
        <v>27</v>
      </c>
      <c r="B180" s="5">
        <v>973</v>
      </c>
      <c r="C180" s="14"/>
      <c r="D180" s="25"/>
      <c r="E180" s="14" t="s">
        <v>79</v>
      </c>
      <c r="F180" s="7">
        <v>240</v>
      </c>
      <c r="G180" s="67">
        <f>G183+G181</f>
        <v>9</v>
      </c>
      <c r="H180" s="67">
        <f t="shared" ref="H180:I180" si="56">H183+H181</f>
        <v>5</v>
      </c>
      <c r="I180" s="67">
        <f t="shared" si="56"/>
        <v>4</v>
      </c>
    </row>
    <row r="181" spans="1:9" ht="31.5" hidden="1" outlineLevel="1" x14ac:dyDescent="0.25">
      <c r="A181" s="13" t="s">
        <v>20</v>
      </c>
      <c r="B181" s="5">
        <v>973</v>
      </c>
      <c r="C181" s="14"/>
      <c r="D181" s="25"/>
      <c r="E181" s="14" t="s">
        <v>79</v>
      </c>
      <c r="F181" s="7">
        <v>242</v>
      </c>
      <c r="G181" s="67">
        <f t="shared" ref="G181:I181" si="57">G182</f>
        <v>0</v>
      </c>
      <c r="H181" s="67">
        <f t="shared" si="57"/>
        <v>0</v>
      </c>
      <c r="I181" s="67">
        <f t="shared" si="57"/>
        <v>0</v>
      </c>
    </row>
    <row r="182" spans="1:9" ht="20.100000000000001" hidden="1" customHeight="1" outlineLevel="1" x14ac:dyDescent="0.25">
      <c r="A182" s="13" t="s">
        <v>80</v>
      </c>
      <c r="B182" s="5">
        <v>973</v>
      </c>
      <c r="C182" s="14" t="s">
        <v>10</v>
      </c>
      <c r="D182" s="15" t="s">
        <v>81</v>
      </c>
      <c r="E182" s="14" t="s">
        <v>79</v>
      </c>
      <c r="F182" s="7">
        <v>242</v>
      </c>
      <c r="G182" s="67">
        <v>0</v>
      </c>
      <c r="H182" s="67">
        <v>0</v>
      </c>
      <c r="I182" s="67">
        <v>0</v>
      </c>
    </row>
    <row r="183" spans="1:9" ht="31.5" customHeight="1" collapsed="1" x14ac:dyDescent="0.25">
      <c r="A183" s="13" t="s">
        <v>20</v>
      </c>
      <c r="B183" s="5">
        <v>973</v>
      </c>
      <c r="C183" s="14"/>
      <c r="D183" s="25"/>
      <c r="E183" s="14" t="s">
        <v>79</v>
      </c>
      <c r="F183" s="7">
        <v>244</v>
      </c>
      <c r="G183" s="67">
        <f t="shared" si="55"/>
        <v>9</v>
      </c>
      <c r="H183" s="67">
        <f t="shared" si="54"/>
        <v>5</v>
      </c>
      <c r="I183" s="67">
        <f t="shared" si="54"/>
        <v>4</v>
      </c>
    </row>
    <row r="184" spans="1:9" ht="18" customHeight="1" x14ac:dyDescent="0.25">
      <c r="A184" s="13" t="s">
        <v>80</v>
      </c>
      <c r="B184" s="5">
        <v>973</v>
      </c>
      <c r="C184" s="14" t="s">
        <v>10</v>
      </c>
      <c r="D184" s="15" t="s">
        <v>81</v>
      </c>
      <c r="E184" s="14" t="s">
        <v>79</v>
      </c>
      <c r="F184" s="7">
        <v>244</v>
      </c>
      <c r="G184" s="88">
        <v>9</v>
      </c>
      <c r="H184" s="88">
        <v>5</v>
      </c>
      <c r="I184" s="88">
        <v>4</v>
      </c>
    </row>
    <row r="185" spans="1:9" ht="31.5" hidden="1" customHeight="1" outlineLevel="1" x14ac:dyDescent="0.25">
      <c r="A185" s="13" t="s">
        <v>92</v>
      </c>
      <c r="B185" s="5">
        <v>973</v>
      </c>
      <c r="C185" s="14"/>
      <c r="D185" s="25"/>
      <c r="E185" s="14" t="s">
        <v>39</v>
      </c>
      <c r="F185" s="7"/>
      <c r="G185" s="70">
        <f t="shared" ref="G185:I190" si="58">G186</f>
        <v>0</v>
      </c>
      <c r="H185" s="70">
        <f t="shared" si="58"/>
        <v>0</v>
      </c>
      <c r="I185" s="70">
        <f t="shared" si="58"/>
        <v>0</v>
      </c>
    </row>
    <row r="186" spans="1:9" ht="31.5" hidden="1" outlineLevel="1" x14ac:dyDescent="0.25">
      <c r="A186" s="17" t="s">
        <v>122</v>
      </c>
      <c r="B186" s="5">
        <v>973</v>
      </c>
      <c r="C186" s="14"/>
      <c r="D186" s="25"/>
      <c r="E186" s="14" t="s">
        <v>43</v>
      </c>
      <c r="F186" s="7"/>
      <c r="G186" s="70">
        <f t="shared" si="58"/>
        <v>0</v>
      </c>
      <c r="H186" s="70">
        <f t="shared" si="58"/>
        <v>0</v>
      </c>
      <c r="I186" s="70">
        <f t="shared" si="58"/>
        <v>0</v>
      </c>
    </row>
    <row r="187" spans="1:9" ht="63" hidden="1" outlineLevel="1" x14ac:dyDescent="0.25">
      <c r="A187" s="13" t="s">
        <v>123</v>
      </c>
      <c r="B187" s="5">
        <v>973</v>
      </c>
      <c r="C187" s="14"/>
      <c r="D187" s="7"/>
      <c r="E187" s="14" t="s">
        <v>44</v>
      </c>
      <c r="F187" s="7"/>
      <c r="G187" s="70">
        <f t="shared" si="58"/>
        <v>0</v>
      </c>
      <c r="H187" s="70">
        <f t="shared" si="58"/>
        <v>0</v>
      </c>
      <c r="I187" s="70">
        <f t="shared" si="58"/>
        <v>0</v>
      </c>
    </row>
    <row r="188" spans="1:9" ht="31.5" hidden="1" outlineLevel="1" x14ac:dyDescent="0.25">
      <c r="A188" s="13" t="s">
        <v>21</v>
      </c>
      <c r="B188" s="5">
        <v>973</v>
      </c>
      <c r="C188" s="14"/>
      <c r="D188" s="7"/>
      <c r="E188" s="14" t="s">
        <v>54</v>
      </c>
      <c r="F188" s="7" t="s">
        <v>7</v>
      </c>
      <c r="G188" s="70">
        <f t="shared" si="58"/>
        <v>0</v>
      </c>
      <c r="H188" s="70">
        <f t="shared" si="58"/>
        <v>0</v>
      </c>
      <c r="I188" s="70">
        <f t="shared" si="58"/>
        <v>0</v>
      </c>
    </row>
    <row r="189" spans="1:9" ht="31.5" hidden="1" outlineLevel="1" x14ac:dyDescent="0.25">
      <c r="A189" s="13" t="s">
        <v>34</v>
      </c>
      <c r="B189" s="5">
        <v>973</v>
      </c>
      <c r="C189" s="14"/>
      <c r="D189" s="7"/>
      <c r="E189" s="14" t="s">
        <v>54</v>
      </c>
      <c r="F189" s="7" t="s">
        <v>26</v>
      </c>
      <c r="G189" s="70">
        <f t="shared" si="58"/>
        <v>0</v>
      </c>
      <c r="H189" s="70">
        <f t="shared" si="58"/>
        <v>0</v>
      </c>
      <c r="I189" s="70">
        <f t="shared" si="58"/>
        <v>0</v>
      </c>
    </row>
    <row r="190" spans="1:9" ht="33" hidden="1" customHeight="1" outlineLevel="1" x14ac:dyDescent="0.25">
      <c r="A190" s="13" t="s">
        <v>20</v>
      </c>
      <c r="B190" s="5">
        <v>973</v>
      </c>
      <c r="C190" s="14"/>
      <c r="D190" s="7"/>
      <c r="E190" s="14" t="s">
        <v>54</v>
      </c>
      <c r="F190" s="7" t="s">
        <v>15</v>
      </c>
      <c r="G190" s="70">
        <f t="shared" si="58"/>
        <v>0</v>
      </c>
      <c r="H190" s="70">
        <f t="shared" si="58"/>
        <v>0</v>
      </c>
      <c r="I190" s="70">
        <f t="shared" si="58"/>
        <v>0</v>
      </c>
    </row>
    <row r="191" spans="1:9" ht="19.5" hidden="1" customHeight="1" outlineLevel="1" x14ac:dyDescent="0.25">
      <c r="A191" s="13" t="s">
        <v>30</v>
      </c>
      <c r="B191" s="5">
        <v>973</v>
      </c>
      <c r="C191" s="26" t="s">
        <v>74</v>
      </c>
      <c r="D191" s="25" t="s">
        <v>75</v>
      </c>
      <c r="E191" s="14" t="s">
        <v>54</v>
      </c>
      <c r="F191" s="7" t="s">
        <v>15</v>
      </c>
      <c r="G191" s="70">
        <v>0</v>
      </c>
      <c r="H191" s="70">
        <v>0</v>
      </c>
      <c r="I191" s="70">
        <v>0</v>
      </c>
    </row>
    <row r="192" spans="1:9" ht="39" customHeight="1" collapsed="1" x14ac:dyDescent="0.25">
      <c r="A192" s="38" t="s">
        <v>124</v>
      </c>
      <c r="B192" s="5">
        <v>973</v>
      </c>
      <c r="C192" s="14"/>
      <c r="D192" s="25"/>
      <c r="E192" s="14" t="s">
        <v>125</v>
      </c>
      <c r="F192" s="7"/>
      <c r="G192" s="67">
        <f t="shared" ref="G192:I196" si="59">G193</f>
        <v>2</v>
      </c>
      <c r="H192" s="67">
        <f t="shared" si="59"/>
        <v>0</v>
      </c>
      <c r="I192" s="67">
        <f t="shared" si="59"/>
        <v>1</v>
      </c>
    </row>
    <row r="193" spans="1:9" ht="51" customHeight="1" x14ac:dyDescent="0.25">
      <c r="A193" s="13" t="s">
        <v>61</v>
      </c>
      <c r="B193" s="5">
        <v>973</v>
      </c>
      <c r="C193" s="14"/>
      <c r="D193" s="25"/>
      <c r="E193" s="14" t="s">
        <v>126</v>
      </c>
      <c r="F193" s="7"/>
      <c r="G193" s="67">
        <f t="shared" si="59"/>
        <v>2</v>
      </c>
      <c r="H193" s="67">
        <f t="shared" si="59"/>
        <v>0</v>
      </c>
      <c r="I193" s="67">
        <f t="shared" si="59"/>
        <v>1</v>
      </c>
    </row>
    <row r="194" spans="1:9" ht="31.5" x14ac:dyDescent="0.25">
      <c r="A194" s="13" t="s">
        <v>95</v>
      </c>
      <c r="B194" s="5">
        <v>973</v>
      </c>
      <c r="C194" s="42"/>
      <c r="D194" s="43"/>
      <c r="E194" s="14" t="s">
        <v>126</v>
      </c>
      <c r="F194" s="7">
        <v>200</v>
      </c>
      <c r="G194" s="67">
        <f t="shared" si="59"/>
        <v>2</v>
      </c>
      <c r="H194" s="67">
        <f t="shared" si="59"/>
        <v>0</v>
      </c>
      <c r="I194" s="67">
        <f t="shared" si="59"/>
        <v>1</v>
      </c>
    </row>
    <row r="195" spans="1:9" ht="31.5" x14ac:dyDescent="0.25">
      <c r="A195" s="13" t="s">
        <v>27</v>
      </c>
      <c r="B195" s="5">
        <v>973</v>
      </c>
      <c r="C195" s="14"/>
      <c r="D195" s="25"/>
      <c r="E195" s="14" t="s">
        <v>126</v>
      </c>
      <c r="F195" s="7">
        <v>240</v>
      </c>
      <c r="G195" s="67">
        <f>G198+G196</f>
        <v>2</v>
      </c>
      <c r="H195" s="67">
        <f t="shared" ref="H195:I195" si="60">H198+H196</f>
        <v>0</v>
      </c>
      <c r="I195" s="67">
        <f t="shared" si="60"/>
        <v>1</v>
      </c>
    </row>
    <row r="196" spans="1:9" ht="20.100000000000001" hidden="1" customHeight="1" x14ac:dyDescent="0.25">
      <c r="A196" s="13" t="s">
        <v>20</v>
      </c>
      <c r="B196" s="5">
        <v>973</v>
      </c>
      <c r="C196" s="14"/>
      <c r="D196" s="25"/>
      <c r="E196" s="14" t="s">
        <v>126</v>
      </c>
      <c r="F196" s="7">
        <v>242</v>
      </c>
      <c r="G196" s="67">
        <f t="shared" si="59"/>
        <v>0</v>
      </c>
      <c r="H196" s="67">
        <f t="shared" si="59"/>
        <v>0</v>
      </c>
      <c r="I196" s="67">
        <f t="shared" si="59"/>
        <v>0</v>
      </c>
    </row>
    <row r="197" spans="1:9" ht="20.100000000000001" hidden="1" customHeight="1" x14ac:dyDescent="0.25">
      <c r="A197" s="13" t="s">
        <v>80</v>
      </c>
      <c r="B197" s="5">
        <v>973</v>
      </c>
      <c r="C197" s="14" t="s">
        <v>10</v>
      </c>
      <c r="D197" s="15" t="s">
        <v>81</v>
      </c>
      <c r="E197" s="14" t="s">
        <v>126</v>
      </c>
      <c r="F197" s="7">
        <v>242</v>
      </c>
      <c r="G197" s="67">
        <v>0</v>
      </c>
      <c r="H197" s="67">
        <v>0</v>
      </c>
      <c r="I197" s="67">
        <v>0</v>
      </c>
    </row>
    <row r="198" spans="1:9" ht="31.5" x14ac:dyDescent="0.25">
      <c r="A198" s="13" t="s">
        <v>20</v>
      </c>
      <c r="B198" s="5">
        <v>973</v>
      </c>
      <c r="C198" s="14"/>
      <c r="D198" s="25"/>
      <c r="E198" s="14" t="s">
        <v>126</v>
      </c>
      <c r="F198" s="7">
        <v>244</v>
      </c>
      <c r="G198" s="67">
        <f t="shared" ref="G198:I198" si="61">G199</f>
        <v>2</v>
      </c>
      <c r="H198" s="67">
        <f t="shared" si="61"/>
        <v>0</v>
      </c>
      <c r="I198" s="67">
        <f t="shared" si="61"/>
        <v>1</v>
      </c>
    </row>
    <row r="199" spans="1:9" x14ac:dyDescent="0.25">
      <c r="A199" s="13" t="s">
        <v>80</v>
      </c>
      <c r="B199" s="5">
        <v>973</v>
      </c>
      <c r="C199" s="14" t="s">
        <v>10</v>
      </c>
      <c r="D199" s="15" t="s">
        <v>91</v>
      </c>
      <c r="E199" s="14" t="s">
        <v>126</v>
      </c>
      <c r="F199" s="7">
        <v>244</v>
      </c>
      <c r="G199" s="88">
        <v>2</v>
      </c>
      <c r="H199" s="88">
        <v>0</v>
      </c>
      <c r="I199" s="88">
        <v>1</v>
      </c>
    </row>
    <row r="200" spans="1:9" ht="31.5" hidden="1" outlineLevel="1" x14ac:dyDescent="0.25">
      <c r="A200" s="13" t="s">
        <v>101</v>
      </c>
      <c r="B200" s="5">
        <v>973</v>
      </c>
      <c r="C200" s="14"/>
      <c r="D200" s="7"/>
      <c r="E200" s="14" t="s">
        <v>66</v>
      </c>
      <c r="F200" s="7"/>
      <c r="G200" s="70">
        <f>G201</f>
        <v>0</v>
      </c>
      <c r="H200" s="70">
        <f t="shared" ref="H200:I204" si="62">H201</f>
        <v>0</v>
      </c>
      <c r="I200" s="70">
        <f t="shared" si="62"/>
        <v>0</v>
      </c>
    </row>
    <row r="201" spans="1:9" ht="31.5" hidden="1" outlineLevel="1" x14ac:dyDescent="0.25">
      <c r="A201" s="13" t="s">
        <v>102</v>
      </c>
      <c r="B201" s="5">
        <v>973</v>
      </c>
      <c r="C201" s="14"/>
      <c r="D201" s="7"/>
      <c r="E201" s="14" t="s">
        <v>67</v>
      </c>
      <c r="F201" s="7"/>
      <c r="G201" s="70">
        <f>G202</f>
        <v>0</v>
      </c>
      <c r="H201" s="70">
        <f t="shared" si="62"/>
        <v>0</v>
      </c>
      <c r="I201" s="70">
        <f t="shared" si="62"/>
        <v>0</v>
      </c>
    </row>
    <row r="202" spans="1:9" ht="31.5" hidden="1" outlineLevel="1" x14ac:dyDescent="0.25">
      <c r="A202" s="13" t="s">
        <v>68</v>
      </c>
      <c r="B202" s="5">
        <v>973</v>
      </c>
      <c r="C202" s="14"/>
      <c r="D202" s="7"/>
      <c r="E202" s="14" t="s">
        <v>69</v>
      </c>
      <c r="F202" s="7"/>
      <c r="G202" s="70">
        <f>G203</f>
        <v>0</v>
      </c>
      <c r="H202" s="70">
        <f t="shared" si="62"/>
        <v>0</v>
      </c>
      <c r="I202" s="70">
        <f t="shared" si="62"/>
        <v>0</v>
      </c>
    </row>
    <row r="203" spans="1:9" ht="63" hidden="1" outlineLevel="1" x14ac:dyDescent="0.25">
      <c r="A203" s="13" t="s">
        <v>61</v>
      </c>
      <c r="B203" s="5">
        <v>973</v>
      </c>
      <c r="C203" s="14"/>
      <c r="D203" s="7"/>
      <c r="E203" s="14" t="s">
        <v>70</v>
      </c>
      <c r="F203" s="7"/>
      <c r="G203" s="70">
        <f>G204</f>
        <v>0</v>
      </c>
      <c r="H203" s="70">
        <f t="shared" si="62"/>
        <v>0</v>
      </c>
      <c r="I203" s="70">
        <f t="shared" si="62"/>
        <v>0</v>
      </c>
    </row>
    <row r="204" spans="1:9" ht="78.75" hidden="1" outlineLevel="1" x14ac:dyDescent="0.25">
      <c r="A204" s="17" t="s">
        <v>37</v>
      </c>
      <c r="B204" s="5">
        <v>973</v>
      </c>
      <c r="C204" s="14"/>
      <c r="D204" s="7"/>
      <c r="E204" s="14" t="s">
        <v>70</v>
      </c>
      <c r="F204" s="7">
        <v>100</v>
      </c>
      <c r="G204" s="70">
        <f>G205</f>
        <v>0</v>
      </c>
      <c r="H204" s="70">
        <f t="shared" si="62"/>
        <v>0</v>
      </c>
      <c r="I204" s="70">
        <f t="shared" si="62"/>
        <v>0</v>
      </c>
    </row>
    <row r="205" spans="1:9" ht="18" hidden="1" customHeight="1" outlineLevel="1" x14ac:dyDescent="0.25">
      <c r="A205" s="17" t="s">
        <v>23</v>
      </c>
      <c r="B205" s="5">
        <v>973</v>
      </c>
      <c r="C205" s="14"/>
      <c r="D205" s="7"/>
      <c r="E205" s="14" t="s">
        <v>70</v>
      </c>
      <c r="F205" s="7">
        <v>110</v>
      </c>
      <c r="G205" s="70">
        <f>G206+G208</f>
        <v>0</v>
      </c>
      <c r="H205" s="70">
        <f t="shared" ref="H205:I205" si="63">H206+H208</f>
        <v>0</v>
      </c>
      <c r="I205" s="70">
        <f t="shared" si="63"/>
        <v>0</v>
      </c>
    </row>
    <row r="206" spans="1:9" ht="31.5" hidden="1" outlineLevel="1" x14ac:dyDescent="0.25">
      <c r="A206" s="17" t="s">
        <v>24</v>
      </c>
      <c r="B206" s="5">
        <v>973</v>
      </c>
      <c r="C206" s="14"/>
      <c r="D206" s="7"/>
      <c r="E206" s="14" t="s">
        <v>70</v>
      </c>
      <c r="F206" s="7">
        <v>111</v>
      </c>
      <c r="G206" s="70">
        <f>G207</f>
        <v>0</v>
      </c>
      <c r="H206" s="70">
        <f t="shared" ref="H206:I206" si="64">H207</f>
        <v>0</v>
      </c>
      <c r="I206" s="70">
        <f t="shared" si="64"/>
        <v>0</v>
      </c>
    </row>
    <row r="207" spans="1:9" ht="13.5" hidden="1" customHeight="1" outlineLevel="1" x14ac:dyDescent="0.25">
      <c r="A207" s="13" t="s">
        <v>71</v>
      </c>
      <c r="B207" s="5">
        <v>973</v>
      </c>
      <c r="C207" s="26" t="s">
        <v>10</v>
      </c>
      <c r="D207" s="25" t="s">
        <v>10</v>
      </c>
      <c r="E207" s="14" t="s">
        <v>70</v>
      </c>
      <c r="F207" s="7">
        <v>111</v>
      </c>
      <c r="G207" s="67">
        <v>0</v>
      </c>
      <c r="H207" s="67">
        <v>0</v>
      </c>
      <c r="I207" s="67">
        <v>0</v>
      </c>
    </row>
    <row r="208" spans="1:9" ht="47.25" hidden="1" outlineLevel="1" x14ac:dyDescent="0.25">
      <c r="A208" s="17" t="s">
        <v>58</v>
      </c>
      <c r="B208" s="5">
        <v>973</v>
      </c>
      <c r="C208" s="26"/>
      <c r="D208" s="7"/>
      <c r="E208" s="14" t="s">
        <v>70</v>
      </c>
      <c r="F208" s="7">
        <v>119</v>
      </c>
      <c r="G208" s="70">
        <f>G209</f>
        <v>0</v>
      </c>
      <c r="H208" s="70">
        <f t="shared" ref="H208:I208" si="65">H209</f>
        <v>0</v>
      </c>
      <c r="I208" s="70">
        <f t="shared" si="65"/>
        <v>0</v>
      </c>
    </row>
    <row r="209" spans="1:9" ht="13.5" hidden="1" customHeight="1" outlineLevel="1" x14ac:dyDescent="0.25">
      <c r="A209" s="13" t="s">
        <v>71</v>
      </c>
      <c r="B209" s="5">
        <v>973</v>
      </c>
      <c r="C209" s="26" t="s">
        <v>10</v>
      </c>
      <c r="D209" s="25" t="s">
        <v>10</v>
      </c>
      <c r="E209" s="14" t="s">
        <v>70</v>
      </c>
      <c r="F209" s="7">
        <v>119</v>
      </c>
      <c r="G209" s="67">
        <v>0</v>
      </c>
      <c r="H209" s="67">
        <v>0</v>
      </c>
      <c r="I209" s="67">
        <v>0</v>
      </c>
    </row>
    <row r="210" spans="1:9" s="11" customFormat="1" collapsed="1" x14ac:dyDescent="0.25">
      <c r="A210" s="28" t="s">
        <v>16</v>
      </c>
      <c r="B210" s="29"/>
      <c r="C210" s="29"/>
      <c r="D210" s="28"/>
      <c r="E210" s="29"/>
      <c r="F210" s="29"/>
      <c r="G210" s="73">
        <f>G25</f>
        <v>2896.5600000000004</v>
      </c>
      <c r="H210" s="73">
        <f t="shared" ref="H210:I210" si="66">H25</f>
        <v>2626.8600000000006</v>
      </c>
      <c r="I210" s="73">
        <f t="shared" si="66"/>
        <v>2334.2600000000002</v>
      </c>
    </row>
    <row r="211" spans="1:9" hidden="1" outlineLevel="1" x14ac:dyDescent="0.25">
      <c r="G211" s="30">
        <v>11939.6</v>
      </c>
    </row>
    <row r="212" spans="1:9" hidden="1" outlineLevel="1" x14ac:dyDescent="0.25">
      <c r="G212" s="2">
        <v>435</v>
      </c>
    </row>
    <row r="213" spans="1:9" hidden="1" outlineLevel="1" x14ac:dyDescent="0.25">
      <c r="G213" s="2">
        <v>84</v>
      </c>
    </row>
    <row r="214" spans="1:9" ht="19.5" customHeight="1" outlineLevel="1" x14ac:dyDescent="0.25"/>
    <row r="216" spans="1:9" x14ac:dyDescent="0.25">
      <c r="A216" s="2" t="s">
        <v>154</v>
      </c>
      <c r="B216" s="98" t="s">
        <v>155</v>
      </c>
      <c r="C216" s="98"/>
      <c r="E216" s="99"/>
      <c r="F216" s="99"/>
      <c r="G216" s="64"/>
      <c r="H216" s="99" t="s">
        <v>189</v>
      </c>
      <c r="I216" s="99"/>
    </row>
    <row r="217" spans="1:9" x14ac:dyDescent="0.25">
      <c r="A217" s="49" t="s">
        <v>156</v>
      </c>
      <c r="B217" s="100" t="s">
        <v>157</v>
      </c>
      <c r="C217" s="100"/>
      <c r="E217" s="100" t="s">
        <v>32</v>
      </c>
      <c r="F217" s="100"/>
      <c r="G217" s="65"/>
      <c r="H217" s="66" t="s">
        <v>158</v>
      </c>
      <c r="I217" s="49"/>
    </row>
    <row r="219" spans="1:9" x14ac:dyDescent="0.25">
      <c r="A219" s="2" t="s">
        <v>159</v>
      </c>
      <c r="B219" s="98" t="s">
        <v>160</v>
      </c>
      <c r="C219" s="98"/>
      <c r="E219" s="45"/>
      <c r="F219" s="45"/>
      <c r="G219" s="64"/>
      <c r="H219" s="99" t="s">
        <v>161</v>
      </c>
      <c r="I219" s="99"/>
    </row>
    <row r="220" spans="1:9" x14ac:dyDescent="0.25">
      <c r="A220" s="49" t="s">
        <v>156</v>
      </c>
      <c r="B220" s="100" t="s">
        <v>157</v>
      </c>
      <c r="C220" s="100"/>
      <c r="E220" s="100" t="s">
        <v>32</v>
      </c>
      <c r="F220" s="100"/>
      <c r="G220" s="65"/>
      <c r="H220" s="66" t="s">
        <v>162</v>
      </c>
      <c r="I220" s="49"/>
    </row>
    <row r="221" spans="1:9" x14ac:dyDescent="0.25">
      <c r="G221" s="12"/>
    </row>
    <row r="222" spans="1:9" x14ac:dyDescent="0.25">
      <c r="A222" s="57" t="s">
        <v>200</v>
      </c>
      <c r="G222" s="12"/>
    </row>
    <row r="223" spans="1:9" x14ac:dyDescent="0.25">
      <c r="G223" s="12"/>
    </row>
    <row r="224" spans="1:9" x14ac:dyDescent="0.25">
      <c r="G224" s="12"/>
    </row>
  </sheetData>
  <mergeCells count="28">
    <mergeCell ref="A22:A23"/>
    <mergeCell ref="A13:G13"/>
    <mergeCell ref="B15:G15"/>
    <mergeCell ref="B16:G16"/>
    <mergeCell ref="B17:G17"/>
    <mergeCell ref="A20:I20"/>
    <mergeCell ref="B22:F22"/>
    <mergeCell ref="G22:I22"/>
    <mergeCell ref="G1:I1"/>
    <mergeCell ref="G2:I2"/>
    <mergeCell ref="G3:I3"/>
    <mergeCell ref="G4:I4"/>
    <mergeCell ref="G5:I5"/>
    <mergeCell ref="G6:I6"/>
    <mergeCell ref="G7:I7"/>
    <mergeCell ref="G8:I8"/>
    <mergeCell ref="A11:G11"/>
    <mergeCell ref="A12:G12"/>
    <mergeCell ref="A10:I10"/>
    <mergeCell ref="B219:C219"/>
    <mergeCell ref="H219:I219"/>
    <mergeCell ref="B220:C220"/>
    <mergeCell ref="E220:F220"/>
    <mergeCell ref="B216:C216"/>
    <mergeCell ref="E216:F216"/>
    <mergeCell ref="H216:I216"/>
    <mergeCell ref="B217:C217"/>
    <mergeCell ref="E217:F217"/>
  </mergeCells>
  <pageMargins left="0.19685039370078741" right="0.19685039370078741" top="0.27559055118110237" bottom="0.35433070866141736" header="0.31496062992125984" footer="0.31496062992125984"/>
  <pageSetup paperSize="9" scale="7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</vt:lpstr>
      <vt:lpstr>смета!Область_печати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Курсакова Наталия Геннадьевна</cp:lastModifiedBy>
  <cp:lastPrinted>2018-01-24T06:46:32Z</cp:lastPrinted>
  <dcterms:created xsi:type="dcterms:W3CDTF">1996-10-08T23:32:33Z</dcterms:created>
  <dcterms:modified xsi:type="dcterms:W3CDTF">2021-01-18T08:45:13Z</dcterms:modified>
</cp:coreProperties>
</file>